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4"/>
  <workbookPr defaultThemeVersion="166925"/>
  <mc:AlternateContent xmlns:mc="http://schemas.openxmlformats.org/markup-compatibility/2006">
    <mc:Choice Requires="x15">
      <x15ac:absPath xmlns:x15ac="http://schemas.microsoft.com/office/spreadsheetml/2010/11/ac" url="C:\Toscana\"/>
    </mc:Choice>
  </mc:AlternateContent>
  <xr:revisionPtr revIDLastSave="0" documentId="8_{4D61FA73-DE5C-46BE-A9C9-9BF57A5BFA6D}" xr6:coauthVersionLast="47" xr6:coauthVersionMax="47" xr10:uidLastSave="{00000000-0000-0000-0000-000000000000}"/>
  <bookViews>
    <workbookView xWindow="-110" yWindow="-110" windowWidth="19420" windowHeight="10420" xr2:uid="{A28C8047-2388-452F-ABD4-92FD59D908BA}"/>
  </bookViews>
  <sheets>
    <sheet name="tablemap"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3" i="1" l="1"/>
  <c r="B184" i="1"/>
  <c r="B185" i="1"/>
  <c r="B293" i="1"/>
  <c r="B294" i="1"/>
  <c r="B295" i="1"/>
  <c r="B296" i="1"/>
  <c r="B297" i="1"/>
  <c r="B298" i="1"/>
  <c r="B291" i="1"/>
  <c r="B292" i="1"/>
  <c r="B285" i="1"/>
  <c r="B287" i="1"/>
  <c r="B15" i="1"/>
  <c r="B22" i="1"/>
  <c r="B21" i="1"/>
  <c r="B20"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6" i="1"/>
  <c r="B288" i="1"/>
  <c r="B289" i="1"/>
  <c r="B290" i="1"/>
  <c r="B299" i="1"/>
  <c r="B300" i="1"/>
  <c r="B301" i="1"/>
  <c r="B302" i="1"/>
  <c r="B303" i="1"/>
  <c r="B304" i="1"/>
  <c r="B305" i="1"/>
  <c r="B306" i="1"/>
  <c r="B307" i="1"/>
  <c r="X25" i="1" l="1"/>
  <c r="B23" i="1"/>
  <c r="B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Lorenzo</author>
  </authors>
  <commentList>
    <comment ref="B19" authorId="0" shapeId="0" xr:uid="{69AE5E7D-69DE-4CA8-8EFA-BFDFFC9E2238}">
      <text>
        <r>
          <rPr>
            <b/>
            <sz val="9"/>
            <color indexed="81"/>
            <rFont val="Tahoma"/>
            <family val="2"/>
          </rPr>
          <t>Lorenzo:</t>
        </r>
        <r>
          <rPr>
            <sz val="9"/>
            <color indexed="81"/>
            <rFont val="Tahoma"/>
            <family val="2"/>
          </rPr>
          <t xml:space="preserve">
restituisce New se la variabile è usata per la prima volta, se già presente restituisce il valore della cella in cui la variabile compare per la prima volta, in questo caso nel nodo non sarà ripetuto due volte lo stesso valore</t>
        </r>
      </text>
    </comment>
  </commentList>
</comments>
</file>

<file path=xl/sharedStrings.xml><?xml version="1.0" encoding="utf-8"?>
<sst xmlns="http://schemas.openxmlformats.org/spreadsheetml/2006/main" count="1455" uniqueCount="404">
  <si>
    <t>Variabili presenti in ciascun nodo della mappa toscana dei suoli (griglia dettaglio 100 m)</t>
  </si>
  <si>
    <t>LEGENDA</t>
  </si>
  <si>
    <t>sulla tabella del profilo più probabile (vedi file orizzonti suolo near)</t>
  </si>
  <si>
    <t>output dei modelli</t>
  </si>
  <si>
    <t>input sito-specifico utile ai modelli</t>
  </si>
  <si>
    <t>codici pedologici</t>
  </si>
  <si>
    <t>*per i numeri, usare al massimo 2 cifre  incluso il decimale (se non specificato diversamente) , controlla su tabella orizzonti suolo near</t>
  </si>
  <si>
    <t>** se non diversamente indicato la stringa prevede un massimo di 20 caratteri (alternativamente possiamo indicare le specifiche classi)</t>
  </si>
  <si>
    <r>
      <t xml:space="preserve">se il dato non è presente in banca dati, ovvero &lt;0, ovvero &gt;1000 dovrebbe sempre poter apparire la scritta </t>
    </r>
    <r>
      <rPr>
        <b/>
        <sz val="11"/>
        <color theme="1"/>
        <rFont val="Calibri"/>
        <family val="2"/>
        <scheme val="minor"/>
      </rPr>
      <t>nd</t>
    </r>
    <r>
      <rPr>
        <sz val="11"/>
        <color theme="1"/>
        <rFont val="Calibri"/>
        <family val="2"/>
        <scheme val="minor"/>
      </rPr>
      <t xml:space="preserve"> (non disponibile) </t>
    </r>
  </si>
  <si>
    <t>il valore di MIN e MAX rappresentano i limiti dell'intervallo di confidenza dei valori considerati</t>
  </si>
  <si>
    <t>tutti i giudizi ed i valori di input dei modelli sono calcolati sul valore medio o mediano (MED) dell'intervallo di confidenza</t>
  </si>
  <si>
    <t xml:space="preserve">*** stato della variabile, occorre arrivare a DEFCON5 per tutte entro fine progetto:  DEFCON0=non c'è, DEFCON1= ci sarà entro 3 mesi, </t>
  </si>
  <si>
    <t>DEFCON2= ci sarà entro 1 mese, DEFCON3=ci sarà entro una settimana, DEFCON4=c'è ma deve essere validata,DEFCON5=variabile validata</t>
  </si>
  <si>
    <t>numero voci di campo da predisporre nell'app</t>
  </si>
  <si>
    <t>numero varibili del nodo</t>
  </si>
  <si>
    <t>di cui al massimo 76 potrebbero essere di orizzonti non presenti</t>
  </si>
  <si>
    <t xml:space="preserve">Struttura </t>
  </si>
  <si>
    <r>
      <t xml:space="preserve">prima </t>
    </r>
    <r>
      <rPr>
        <b/>
        <sz val="10"/>
        <color theme="1"/>
        <rFont val="Calibri"/>
        <family val="2"/>
        <scheme val="minor"/>
      </rPr>
      <t>citazione</t>
    </r>
  </si>
  <si>
    <t>Nome</t>
  </si>
  <si>
    <t>unità di misura*</t>
  </si>
  <si>
    <t>codice variabile</t>
  </si>
  <si>
    <t>nome unico campo</t>
  </si>
  <si>
    <t>banca dati originale</t>
  </si>
  <si>
    <t>stato dell'arte***</t>
  </si>
  <si>
    <t>NOTE</t>
  </si>
  <si>
    <t>Caratteristiche più vicine al centro del campo selezionato</t>
  </si>
  <si>
    <t>Griglia Inspire ID</t>
  </si>
  <si>
    <t>stringa di testo (30 caratteri)</t>
  </si>
  <si>
    <t>C2</t>
  </si>
  <si>
    <t>SUOLI</t>
  </si>
  <si>
    <t>DEFCON 0</t>
  </si>
  <si>
    <t>codice tipologia pedologica</t>
  </si>
  <si>
    <t>stringa di testo (4 caratteri)</t>
  </si>
  <si>
    <t>C3</t>
  </si>
  <si>
    <t>nome tipologia pedologica</t>
  </si>
  <si>
    <t>stringa di testo (50 caratteri)</t>
  </si>
  <si>
    <t>C4</t>
  </si>
  <si>
    <t xml:space="preserve">Latitudine Nord </t>
  </si>
  <si>
    <t>gradi decimali (8 cifre)</t>
  </si>
  <si>
    <t>C5</t>
  </si>
  <si>
    <t>GRID_INSPIRE</t>
  </si>
  <si>
    <t>DEFCON 5</t>
  </si>
  <si>
    <t>Longitudine Est</t>
  </si>
  <si>
    <t>C6</t>
  </si>
  <si>
    <t xml:space="preserve">Quota </t>
  </si>
  <si>
    <t>m slm (3 cifre)</t>
  </si>
  <si>
    <t>C7</t>
  </si>
  <si>
    <t>DEM</t>
  </si>
  <si>
    <t>Esposizione prevalente</t>
  </si>
  <si>
    <t>stringa di testo (10 caratteri)</t>
  </si>
  <si>
    <t>C8</t>
  </si>
  <si>
    <t>Pendenza media di un ettaro</t>
  </si>
  <si>
    <t>%</t>
  </si>
  <si>
    <t>C9</t>
  </si>
  <si>
    <t>Temperatura media annuale</t>
  </si>
  <si>
    <t>°C (3 cifre)</t>
  </si>
  <si>
    <t>C10</t>
  </si>
  <si>
    <t>CLIMA</t>
  </si>
  <si>
    <t>Precipitazioni medie annuali</t>
  </si>
  <si>
    <t>mm (4 cifre)</t>
  </si>
  <si>
    <t>C11</t>
  </si>
  <si>
    <t>Profondità di suolo utile alle radici medio</t>
  </si>
  <si>
    <t>cm (3 cifre)</t>
  </si>
  <si>
    <t>C12</t>
  </si>
  <si>
    <t>Profilo più probabile
Orizzonte 1</t>
  </si>
  <si>
    <t>tipo</t>
  </si>
  <si>
    <t>una o due lettere</t>
  </si>
  <si>
    <t>C13</t>
  </si>
  <si>
    <t>Orizzonte1</t>
  </si>
  <si>
    <t>limite superiore</t>
  </si>
  <si>
    <t>C14</t>
  </si>
  <si>
    <t>limite inferiore</t>
  </si>
  <si>
    <t>C15</t>
  </si>
  <si>
    <t>scheletro MIN (&gt;2mm)</t>
  </si>
  <si>
    <t>% su volume</t>
  </si>
  <si>
    <t>C16</t>
  </si>
  <si>
    <t>scheletro MAX (&gt;2mm)</t>
  </si>
  <si>
    <t>C17</t>
  </si>
  <si>
    <t>scheletro giudizio su MED</t>
  </si>
  <si>
    <t>stringa di testo**</t>
  </si>
  <si>
    <t>C18</t>
  </si>
  <si>
    <t>algoritmo</t>
  </si>
  <si>
    <t>argilla MIN</t>
  </si>
  <si>
    <t>% su peso</t>
  </si>
  <si>
    <t>C19</t>
  </si>
  <si>
    <t>argilla MAX</t>
  </si>
  <si>
    <t>C20</t>
  </si>
  <si>
    <t>limo MIN</t>
  </si>
  <si>
    <t>C21</t>
  </si>
  <si>
    <t>limo MAX</t>
  </si>
  <si>
    <t>C22</t>
  </si>
  <si>
    <t>sabbia MIN</t>
  </si>
  <si>
    <t>C23</t>
  </si>
  <si>
    <t>sabbia MAX</t>
  </si>
  <si>
    <t>C24</t>
  </si>
  <si>
    <t xml:space="preserve">classe tessiturale media (USDA) </t>
  </si>
  <si>
    <t>C25</t>
  </si>
  <si>
    <t>carbonio organico MIN</t>
  </si>
  <si>
    <t>C26</t>
  </si>
  <si>
    <t>carbonio organico MAX</t>
  </si>
  <si>
    <t>C27</t>
  </si>
  <si>
    <t>carbonio organico giudizio su MED</t>
  </si>
  <si>
    <t>C28</t>
  </si>
  <si>
    <t>azoto totale MIN</t>
  </si>
  <si>
    <t>C29</t>
  </si>
  <si>
    <t>azoto totale MAX</t>
  </si>
  <si>
    <t>C30</t>
  </si>
  <si>
    <t>azoto totale giudizio su MED</t>
  </si>
  <si>
    <t>C31</t>
  </si>
  <si>
    <t>rapporto C/N su MED</t>
  </si>
  <si>
    <t>numero</t>
  </si>
  <si>
    <t>C32</t>
  </si>
  <si>
    <t>rapporto C/N giudizio su MED</t>
  </si>
  <si>
    <t>C33</t>
  </si>
  <si>
    <r>
      <t>CaCO</t>
    </r>
    <r>
      <rPr>
        <b/>
        <vertAlign val="subscript"/>
        <sz val="11"/>
        <color rgb="FF000000"/>
        <rFont val="Calibri"/>
        <family val="2"/>
        <scheme val="minor"/>
      </rPr>
      <t>3</t>
    </r>
    <r>
      <rPr>
        <b/>
        <sz val="11"/>
        <color rgb="FF000000"/>
        <rFont val="Calibri"/>
        <family val="2"/>
        <scheme val="minor"/>
      </rPr>
      <t xml:space="preserve"> totale MIN</t>
    </r>
  </si>
  <si>
    <t>C34</t>
  </si>
  <si>
    <r>
      <t>CaCO</t>
    </r>
    <r>
      <rPr>
        <b/>
        <vertAlign val="subscript"/>
        <sz val="11"/>
        <color rgb="FF000000"/>
        <rFont val="Calibri"/>
        <family val="2"/>
        <scheme val="minor"/>
      </rPr>
      <t>3</t>
    </r>
    <r>
      <rPr>
        <b/>
        <sz val="11"/>
        <color rgb="FF000000"/>
        <rFont val="Calibri"/>
        <family val="2"/>
        <scheme val="minor"/>
      </rPr>
      <t xml:space="preserve"> totale MAX</t>
    </r>
  </si>
  <si>
    <t>C35</t>
  </si>
  <si>
    <r>
      <t>CaCO</t>
    </r>
    <r>
      <rPr>
        <b/>
        <vertAlign val="subscript"/>
        <sz val="11"/>
        <color rgb="FF000000"/>
        <rFont val="Calibri"/>
        <family val="2"/>
        <scheme val="minor"/>
      </rPr>
      <t>3</t>
    </r>
    <r>
      <rPr>
        <b/>
        <sz val="11"/>
        <color rgb="FF000000"/>
        <rFont val="Calibri"/>
        <family val="2"/>
        <scheme val="minor"/>
      </rPr>
      <t xml:space="preserve"> totale giudizio su MED</t>
    </r>
  </si>
  <si>
    <t>C36</t>
  </si>
  <si>
    <t>pH (in acqua) MIN</t>
  </si>
  <si>
    <t>C37</t>
  </si>
  <si>
    <t>pH (in acqua) MAX</t>
  </si>
  <si>
    <t>C38</t>
  </si>
  <si>
    <t>pH giudizio su MED</t>
  </si>
  <si>
    <t>C39</t>
  </si>
  <si>
    <t>Capacità di scambio cationica MIN</t>
  </si>
  <si>
    <t>meq/100g</t>
  </si>
  <si>
    <t>C40</t>
  </si>
  <si>
    <t>Capacità di scambio cationica MAX</t>
  </si>
  <si>
    <t>C41</t>
  </si>
  <si>
    <t>Capacità di scambio cationico giudizio su MED</t>
  </si>
  <si>
    <t>C42</t>
  </si>
  <si>
    <t>Conducibilità elettrica MIN</t>
  </si>
  <si>
    <t>dS/m</t>
  </si>
  <si>
    <t>C43</t>
  </si>
  <si>
    <t>Conducibilità elettrica MAX</t>
  </si>
  <si>
    <t>C44</t>
  </si>
  <si>
    <t>Conducibilità elettrica giudizio su MED</t>
  </si>
  <si>
    <t>C45</t>
  </si>
  <si>
    <t>Rapporto Mg/K medio</t>
  </si>
  <si>
    <t>C46</t>
  </si>
  <si>
    <t>Rapporto Mg/K giudizio su MED</t>
  </si>
  <si>
    <t>C47</t>
  </si>
  <si>
    <t>Percentuale di Na scambiabile (ESP) MIN</t>
  </si>
  <si>
    <t>C48</t>
  </si>
  <si>
    <t>Percentuale di Na scambiabile (ESP) MAX</t>
  </si>
  <si>
    <t>C49</t>
  </si>
  <si>
    <t>Percentuale di Na scambiabile (ESP) giudizio su MED</t>
  </si>
  <si>
    <t>C50</t>
  </si>
  <si>
    <t>Orizzonte2</t>
  </si>
  <si>
    <t>Orizzonte3</t>
  </si>
  <si>
    <t>Orizzonte4</t>
  </si>
  <si>
    <t>R</t>
  </si>
  <si>
    <t>Profondità roccia (limite inferiore orizzonte più profondo)</t>
  </si>
  <si>
    <t>C55</t>
  </si>
  <si>
    <t>Scenario nuovo impianto (NI)
NI 1.1</t>
  </si>
  <si>
    <t>Carbon footprint NI</t>
  </si>
  <si>
    <r>
      <t>t CO</t>
    </r>
    <r>
      <rPr>
        <vertAlign val="subscript"/>
        <sz val="11"/>
        <color theme="1"/>
        <rFont val="Calibri"/>
        <family val="2"/>
        <scheme val="minor"/>
      </rPr>
      <t>2</t>
    </r>
    <r>
      <rPr>
        <sz val="11"/>
        <color theme="1"/>
        <rFont val="Calibri"/>
        <family val="2"/>
        <scheme val="minor"/>
      </rPr>
      <t>/ha (3 cifre)</t>
    </r>
  </si>
  <si>
    <t>C56</t>
  </si>
  <si>
    <t>DEFCON1</t>
  </si>
  <si>
    <t>C57</t>
  </si>
  <si>
    <t>cm</t>
  </si>
  <si>
    <t>C58</t>
  </si>
  <si>
    <t>Scheletro del suolo utile fino a 1m</t>
  </si>
  <si>
    <t>C59</t>
  </si>
  <si>
    <t>DEFCON2</t>
  </si>
  <si>
    <t>media ponderata da orizzonti</t>
  </si>
  <si>
    <t>Fabbisogno unità di C organico  (vedi NI 3.1)</t>
  </si>
  <si>
    <t>kg/ha</t>
  </si>
  <si>
    <t>C60</t>
  </si>
  <si>
    <r>
      <t>Fabbisogno unità di 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t>
    </r>
    <r>
      <rPr>
        <b/>
        <sz val="11"/>
        <color theme="1"/>
        <rFont val="Calibri"/>
        <family val="2"/>
        <scheme val="minor"/>
      </rPr>
      <t xml:space="preserve"> (vedi NI 3.1)</t>
    </r>
  </si>
  <si>
    <t>C61</t>
  </si>
  <si>
    <r>
      <t>Fabbisogno unità di K</t>
    </r>
    <r>
      <rPr>
        <b/>
        <vertAlign val="subscript"/>
        <sz val="11"/>
        <color theme="1"/>
        <rFont val="Calibri"/>
        <family val="2"/>
        <scheme val="minor"/>
      </rPr>
      <t>2</t>
    </r>
    <r>
      <rPr>
        <b/>
        <sz val="11"/>
        <color theme="1"/>
        <rFont val="Calibri"/>
        <family val="2"/>
        <scheme val="minor"/>
      </rPr>
      <t>O (vedi NI 3.1)</t>
    </r>
  </si>
  <si>
    <t>C62</t>
  </si>
  <si>
    <t>Fabbisogno unità di MgO (vedi NI 3.1)</t>
  </si>
  <si>
    <t>C63</t>
  </si>
  <si>
    <t>NI 2.1</t>
  </si>
  <si>
    <t xml:space="preserve">Rischio di stress sulle barbatelle </t>
  </si>
  <si>
    <t>C64</t>
  </si>
  <si>
    <t>DEFCON4</t>
  </si>
  <si>
    <t>Contenuto di sabbia 0-30 cm</t>
  </si>
  <si>
    <t>C65</t>
  </si>
  <si>
    <t>Contenuto di argilla 0-30 cm</t>
  </si>
  <si>
    <t>C66</t>
  </si>
  <si>
    <t>Scheletro 0-30 cm</t>
  </si>
  <si>
    <t>C67</t>
  </si>
  <si>
    <t>Capacità di campo 0-30 cm</t>
  </si>
  <si>
    <t>mm</t>
  </si>
  <si>
    <t>C68</t>
  </si>
  <si>
    <t>Punto di appassimento 0-30 cm</t>
  </si>
  <si>
    <t>C69</t>
  </si>
  <si>
    <t xml:space="preserve">Esposizione </t>
  </si>
  <si>
    <t>gradi</t>
  </si>
  <si>
    <t>C70</t>
  </si>
  <si>
    <t>Latitudine Nord</t>
  </si>
  <si>
    <t>C71</t>
  </si>
  <si>
    <t>m slm</t>
  </si>
  <si>
    <t>C72</t>
  </si>
  <si>
    <t>C73</t>
  </si>
  <si>
    <t>C74</t>
  </si>
  <si>
    <t>NI 2.2</t>
  </si>
  <si>
    <t>Suscettibilità all'erosione</t>
  </si>
  <si>
    <t>C75</t>
  </si>
  <si>
    <t>Stima perdita di suolo annua</t>
  </si>
  <si>
    <t>t/ha</t>
  </si>
  <si>
    <t>C76</t>
  </si>
  <si>
    <t>Lunghezza massima dei filari</t>
  </si>
  <si>
    <t>m</t>
  </si>
  <si>
    <t>C77</t>
  </si>
  <si>
    <t>Sabbia dell'orizzonte superficiale</t>
  </si>
  <si>
    <t>C78</t>
  </si>
  <si>
    <t>media da orizzonti</t>
  </si>
  <si>
    <t>Argilla dell'orizzonte superficiale</t>
  </si>
  <si>
    <t>C79</t>
  </si>
  <si>
    <t>C80</t>
  </si>
  <si>
    <t>C81</t>
  </si>
  <si>
    <t>C82</t>
  </si>
  <si>
    <t>C83</t>
  </si>
  <si>
    <t>C84</t>
  </si>
  <si>
    <t>NI 2.3</t>
  </si>
  <si>
    <t>Rischio di runoff (ruscellamento)</t>
  </si>
  <si>
    <t>C85</t>
  </si>
  <si>
    <t>Rischio di ristagno idrico</t>
  </si>
  <si>
    <t>C86</t>
  </si>
  <si>
    <t xml:space="preserve">Contenuto di sabbia 0-profondità roccia o impedimento </t>
  </si>
  <si>
    <t>C87</t>
  </si>
  <si>
    <t xml:space="preserve">Contenuto di argilla  0-profondità roccia o impedimento </t>
  </si>
  <si>
    <t>C88</t>
  </si>
  <si>
    <t xml:space="preserve">Scheletro 0-profondità roccia o impedimento </t>
  </si>
  <si>
    <t>C89</t>
  </si>
  <si>
    <t>C90</t>
  </si>
  <si>
    <t>C91</t>
  </si>
  <si>
    <t>C92</t>
  </si>
  <si>
    <t>C93</t>
  </si>
  <si>
    <t>C94</t>
  </si>
  <si>
    <t>C95</t>
  </si>
  <si>
    <t>NI 2.4</t>
  </si>
  <si>
    <t>Tipo di limitazione all'approfondimento radicale</t>
  </si>
  <si>
    <t>C96</t>
  </si>
  <si>
    <t>Tipo di impedimento all'approfondimento radicale</t>
  </si>
  <si>
    <t>C97</t>
  </si>
  <si>
    <t xml:space="preserve">Specifico impedimento o limitazione </t>
  </si>
  <si>
    <t>C98</t>
  </si>
  <si>
    <t>Profondità dell'impedimento o limitazione</t>
  </si>
  <si>
    <t>C99</t>
  </si>
  <si>
    <t>NI 2.5</t>
  </si>
  <si>
    <t>Portainnesti consigliati</t>
  </si>
  <si>
    <t>C100</t>
  </si>
  <si>
    <t>Fertilità potenziale</t>
  </si>
  <si>
    <t>C101</t>
  </si>
  <si>
    <t xml:space="preserve">Calcare totale 0-profondità di radicazione (max 70cm) </t>
  </si>
  <si>
    <t>C102</t>
  </si>
  <si>
    <t xml:space="preserve">pH (in acqua) 0-profondità di radicazione (max 70cm) </t>
  </si>
  <si>
    <t>C103</t>
  </si>
  <si>
    <t xml:space="preserve">Salinità 0-profondità di radicazione (max 70cm) </t>
  </si>
  <si>
    <t>C104</t>
  </si>
  <si>
    <t>lettera</t>
  </si>
  <si>
    <t>C105</t>
  </si>
  <si>
    <t>Stress idrico IF lavorato</t>
  </si>
  <si>
    <t>C106</t>
  </si>
  <si>
    <t>NI 3.1</t>
  </si>
  <si>
    <r>
      <t>Unità fertilizzanti di K</t>
    </r>
    <r>
      <rPr>
        <b/>
        <vertAlign val="subscript"/>
        <sz val="11"/>
        <color rgb="FF000000"/>
        <rFont val="Calibri"/>
        <family val="2"/>
      </rPr>
      <t>2</t>
    </r>
    <r>
      <rPr>
        <b/>
        <sz val="11"/>
        <color rgb="FF000000"/>
        <rFont val="Calibri"/>
        <family val="2"/>
      </rPr>
      <t>O per il ripristino della dotazione media</t>
    </r>
  </si>
  <si>
    <t>C107</t>
  </si>
  <si>
    <r>
      <t>Unità fertilizzanti di P</t>
    </r>
    <r>
      <rPr>
        <b/>
        <vertAlign val="subscript"/>
        <sz val="11"/>
        <color rgb="FF000000"/>
        <rFont val="Calibri"/>
        <family val="2"/>
      </rPr>
      <t>2</t>
    </r>
    <r>
      <rPr>
        <b/>
        <sz val="11"/>
        <color rgb="FF000000"/>
        <rFont val="Calibri"/>
        <family val="2"/>
      </rPr>
      <t>O</t>
    </r>
    <r>
      <rPr>
        <b/>
        <vertAlign val="subscript"/>
        <sz val="11"/>
        <color rgb="FF000000"/>
        <rFont val="Calibri"/>
        <family val="2"/>
      </rPr>
      <t>5</t>
    </r>
    <r>
      <rPr>
        <b/>
        <sz val="11"/>
        <color rgb="FF000000"/>
        <rFont val="Calibri"/>
        <family val="2"/>
      </rPr>
      <t xml:space="preserve"> per il ripristino della dotazione media</t>
    </r>
  </si>
  <si>
    <t>C108</t>
  </si>
  <si>
    <t>Unità fertilizzanti di MgO per il ripristino della dotazione media</t>
  </si>
  <si>
    <t>C109</t>
  </si>
  <si>
    <t>Unità fertilizzanti di CO per il ripristino della dotazione media</t>
  </si>
  <si>
    <t>C110</t>
  </si>
  <si>
    <t>Classe tessiturale media 0-30cm</t>
  </si>
  <si>
    <t>C111</t>
  </si>
  <si>
    <t>C112</t>
  </si>
  <si>
    <t>Densità apparente 0-30 cm</t>
  </si>
  <si>
    <r>
      <t>g/cm</t>
    </r>
    <r>
      <rPr>
        <vertAlign val="superscript"/>
        <sz val="11"/>
        <color theme="1"/>
        <rFont val="Calibri"/>
        <family val="2"/>
        <scheme val="minor"/>
      </rPr>
      <t>3</t>
    </r>
  </si>
  <si>
    <t>C113</t>
  </si>
  <si>
    <t>Contenuto di C organico 0-30 cm</t>
  </si>
  <si>
    <t>C114</t>
  </si>
  <si>
    <t>Calcare totale 0-30 cm</t>
  </si>
  <si>
    <t>C115</t>
  </si>
  <si>
    <t>Magnesio scambiabile 0-30 cm</t>
  </si>
  <si>
    <t>C116</t>
  </si>
  <si>
    <t>Potassio scambiabile 0-30 cm</t>
  </si>
  <si>
    <t>C117</t>
  </si>
  <si>
    <t>Fosforo assimilabile 0-30 cm</t>
  </si>
  <si>
    <t>C118</t>
  </si>
  <si>
    <t xml:space="preserve">Gestione dell'interfilare (IF) 
IF1.1 </t>
  </si>
  <si>
    <t>Carbon footprint IF lavorato, interramento sarmenti</t>
  </si>
  <si>
    <r>
      <t>t CO</t>
    </r>
    <r>
      <rPr>
        <vertAlign val="subscript"/>
        <sz val="11"/>
        <color theme="1"/>
        <rFont val="Calibri"/>
        <family val="2"/>
        <scheme val="minor"/>
      </rPr>
      <t>2</t>
    </r>
    <r>
      <rPr>
        <sz val="11"/>
        <color theme="1"/>
        <rFont val="Calibri"/>
        <family val="2"/>
        <scheme val="minor"/>
      </rPr>
      <t>e/ha all'anno</t>
    </r>
  </si>
  <si>
    <t>C119</t>
  </si>
  <si>
    <t>Carbon footprint IF lavorato, bruciatura sarmenti</t>
  </si>
  <si>
    <t>C120</t>
  </si>
  <si>
    <t>Carbon footprint IF con inerbimento, interramento sarmenti</t>
  </si>
  <si>
    <t>C121</t>
  </si>
  <si>
    <t>Carbon footprint IF con inerbimento, bruciatura sarmenti</t>
  </si>
  <si>
    <t>C122</t>
  </si>
  <si>
    <t>Carbon footprint IF a sovescio favino, interramento sarmenti</t>
  </si>
  <si>
    <t>C123</t>
  </si>
  <si>
    <t>Carbon footprint IF a sovescio favino, bruciatura sarmenti</t>
  </si>
  <si>
    <t>C124</t>
  </si>
  <si>
    <t>Carbon footprint IF con sovescio mix, interramento sarmenti</t>
  </si>
  <si>
    <t>C125</t>
  </si>
  <si>
    <t>Carbon footprint IF con sovescio mix, bruciatura sarmenti</t>
  </si>
  <si>
    <t>C126</t>
  </si>
  <si>
    <t>C127</t>
  </si>
  <si>
    <t>C128</t>
  </si>
  <si>
    <t>C129</t>
  </si>
  <si>
    <t>C130</t>
  </si>
  <si>
    <t>C131</t>
  </si>
  <si>
    <t>C132</t>
  </si>
  <si>
    <t>IF 2.1</t>
  </si>
  <si>
    <t>C133</t>
  </si>
  <si>
    <t>Stress idrico IF inerbito in modo permanente</t>
  </si>
  <si>
    <t>C134</t>
  </si>
  <si>
    <t>Stress idrico IF a sovescio</t>
  </si>
  <si>
    <t>C135</t>
  </si>
  <si>
    <t xml:space="preserve">Contenuto di sabbia  da 0 a profondità di radicazione (max 70cm) </t>
  </si>
  <si>
    <t>C136</t>
  </si>
  <si>
    <t xml:space="preserve">Contenuto di argilla  da 0 a profondità di radicazione (max 70cm) </t>
  </si>
  <si>
    <t>C137</t>
  </si>
  <si>
    <t xml:space="preserve">Scheletro da 0 a profondità di radicazione (max 70cm) </t>
  </si>
  <si>
    <t>C138</t>
  </si>
  <si>
    <t>C139</t>
  </si>
  <si>
    <t>C140</t>
  </si>
  <si>
    <t>C141</t>
  </si>
  <si>
    <t>C142</t>
  </si>
  <si>
    <t>C143</t>
  </si>
  <si>
    <t xml:space="preserve">Capacità di campo da 0 a profondità di radicazione (max 70cm) </t>
  </si>
  <si>
    <t>C144</t>
  </si>
  <si>
    <t xml:space="preserve">Punto di appassimento da 0 a profondità di radicazione (max 70cm) </t>
  </si>
  <si>
    <t>C145</t>
  </si>
  <si>
    <t>IF 2.2</t>
  </si>
  <si>
    <t>Suscettibilità all'erosione IF lavorato</t>
  </si>
  <si>
    <t>C146</t>
  </si>
  <si>
    <t>Stima perdita di suolo annua IF lavorato</t>
  </si>
  <si>
    <t>C147</t>
  </si>
  <si>
    <t>Suscettibilità all'erosione IF inerbito in modo permanente</t>
  </si>
  <si>
    <t>C148</t>
  </si>
  <si>
    <t>Stima perdita di suolo annua IF inerbito in modo permanente</t>
  </si>
  <si>
    <t>C149</t>
  </si>
  <si>
    <t>Suscettibilità all'erosione IF a sovescio</t>
  </si>
  <si>
    <t>C150</t>
  </si>
  <si>
    <t>Stima perdita di suolo annua IF a sovescio</t>
  </si>
  <si>
    <t>C151</t>
  </si>
  <si>
    <t>C152</t>
  </si>
  <si>
    <t>C153</t>
  </si>
  <si>
    <t>C154</t>
  </si>
  <si>
    <t>C155</t>
  </si>
  <si>
    <t>C156</t>
  </si>
  <si>
    <t>C157</t>
  </si>
  <si>
    <t>C158</t>
  </si>
  <si>
    <t>IF 3.1</t>
  </si>
  <si>
    <t>Disponibilità di N: IF lavorato, prod. 50-75 q/ha</t>
  </si>
  <si>
    <t>C159</t>
  </si>
  <si>
    <t>bassa, media, alta</t>
  </si>
  <si>
    <t>Disponibilità di N: IF lavorato, prod. 75-100 q/ha</t>
  </si>
  <si>
    <t>C160</t>
  </si>
  <si>
    <t>"</t>
  </si>
  <si>
    <t>Disponibilità di N: IF lavorato, prod. 100-125 q/ha</t>
  </si>
  <si>
    <t>C161</t>
  </si>
  <si>
    <t>Disponibilità di N: IF inerbito, prod. 50-75 q/ha</t>
  </si>
  <si>
    <t>C162</t>
  </si>
  <si>
    <t>Disponibilità di N: IF inerbito, prod. 75-100 q/ha</t>
  </si>
  <si>
    <t>C163</t>
  </si>
  <si>
    <t>Disponibilità di N: IF inerbito, prod. 100-125 q/ha</t>
  </si>
  <si>
    <t>C164</t>
  </si>
  <si>
    <t>Disponibilità di N: IF a sovescio, 100% leg., prod. 50-75 q/ha</t>
  </si>
  <si>
    <t>C165</t>
  </si>
  <si>
    <t>Disponibilità di N: IF a sovescio, 100% leg., prod. 75-100 q/ha</t>
  </si>
  <si>
    <t>C166</t>
  </si>
  <si>
    <t>Disponibilità di N: IF a sovescio, 100% leg., prod. 100-125 q/ha</t>
  </si>
  <si>
    <t>C167</t>
  </si>
  <si>
    <t>Disponibilità di N: IF a sovescio, 40% leg., prod. 50-75 q/ha</t>
  </si>
  <si>
    <t>C168</t>
  </si>
  <si>
    <t>Disponibilità di N: IF a sovescio, 40% leg., prod. 75-100 q/ha</t>
  </si>
  <si>
    <t>C169</t>
  </si>
  <si>
    <t>Disponibilità di N: IF a sovescio, 40% leg., prod. 100-125 q/ha</t>
  </si>
  <si>
    <t>C170</t>
  </si>
  <si>
    <t>C171</t>
  </si>
  <si>
    <t>C172</t>
  </si>
  <si>
    <t>C173</t>
  </si>
  <si>
    <t>C174</t>
  </si>
  <si>
    <t>Contenuto di N totale 0-30 cm</t>
  </si>
  <si>
    <t>C175</t>
  </si>
  <si>
    <t>C176</t>
  </si>
  <si>
    <t>Drenaggio interno</t>
  </si>
  <si>
    <t>C177</t>
  </si>
  <si>
    <t>C178</t>
  </si>
  <si>
    <t>C179</t>
  </si>
  <si>
    <t>new</t>
  </si>
  <si>
    <t>pend_classe</t>
  </si>
  <si>
    <t>Clima Bagnolus-Gaussen</t>
  </si>
  <si>
    <t>Magnesio scambiabile layer1</t>
  </si>
  <si>
    <t>Potassio scambiabile layer1</t>
  </si>
  <si>
    <t>Magnesio scambiabile layer2</t>
  </si>
  <si>
    <t>Potassio scambiabile layer2</t>
  </si>
  <si>
    <t>Magnesio scambiabile layer3</t>
  </si>
  <si>
    <t>Potassio scambiabile layer3</t>
  </si>
  <si>
    <t>Magnesio scambiabile layer4</t>
  </si>
  <si>
    <t>Potassio scambiabile layer4</t>
  </si>
  <si>
    <t>Calcio scambiabile layer1</t>
  </si>
  <si>
    <t>Calcio scambiabile layer2</t>
  </si>
  <si>
    <t>Calcio scambiabile layer3</t>
  </si>
  <si>
    <t>Calcio scambiabile layer4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</si>
</sst>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b/>
      <sz val="11"/>
      <color rgb="FF000000"/>
      <name val="Calibri"/>
      <family val="2"/>
      <scheme val="minor"/>
    </font>
    <font>
      <b/>
      <vertAlign val="subscript"/>
      <sz val="11"/>
      <color rgb="FF000000"/>
      <name val="Calibri"/>
      <family val="2"/>
      <scheme val="minor"/>
    </font>
    <font>
      <vertAlign val="subscript"/>
      <sz val="11"/>
      <color theme="1"/>
      <name val="Calibri"/>
      <family val="2"/>
      <scheme val="minor"/>
    </font>
    <font>
      <vertAlign val="superscript"/>
      <sz val="11"/>
      <color theme="1"/>
      <name val="Calibri"/>
      <family val="2"/>
      <scheme val="minor"/>
    </font>
    <font>
      <sz val="8"/>
      <name val="Calibri"/>
      <family val="2"/>
      <scheme val="minor"/>
    </font>
    <font>
      <sz val="9"/>
      <color indexed="81"/>
      <name val="Tahoma"/>
      <family val="2"/>
    </font>
    <font>
      <b/>
      <sz val="9"/>
      <color indexed="81"/>
      <name val="Tahoma"/>
      <family val="2"/>
    </font>
    <font>
      <b/>
      <vertAlign val="subscript"/>
      <sz val="11"/>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vertAlign val="subscript"/>
      <sz val="11"/>
      <color rgb="FF000000"/>
      <name val="Calibri"/>
      <family val="2"/>
    </font>
    <font>
      <b/>
      <sz val="11"/>
      <color rgb="FF000000"/>
      <name val="Calibri"/>
      <family val="2"/>
    </font>
    <font>
      <b/>
      <sz val="11"/>
      <name val="Calibri"/>
      <family val="2"/>
      <scheme val="minor"/>
    </font>
    <font>
      <sz val="11"/>
      <name val="Calibri"/>
      <family val="2"/>
      <scheme val="minor"/>
    </font>
    <font>
      <b/>
      <sz val="11"/>
      <color rgb="FF000000"/>
      <name val="Calibri"/>
      <charset val="1"/>
    </font>
  </fonts>
  <fills count="11">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rgb="FFE2EFDA"/>
        <bgColor rgb="FF000000"/>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9.9978637043366805E-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92">
    <xf numFmtId="0" fontId="0" fillId="0" borderId="0" xfId="0"/>
    <xf numFmtId="0" fontId="0" fillId="0" borderId="0" xfId="0" applyAlignment="1">
      <alignment horizontal="right"/>
    </xf>
    <xf numFmtId="0" fontId="0" fillId="0" borderId="0" xfId="0" applyAlignment="1">
      <alignment horizontal="center"/>
    </xf>
    <xf numFmtId="0" fontId="1" fillId="0" borderId="0" xfId="0" applyFont="1" applyAlignment="1">
      <alignment wrapText="1"/>
    </xf>
    <xf numFmtId="0" fontId="0" fillId="0" borderId="1" xfId="0" applyBorder="1"/>
    <xf numFmtId="0" fontId="0" fillId="0" borderId="2" xfId="0" applyBorder="1"/>
    <xf numFmtId="0" fontId="0" fillId="0" borderId="3" xfId="0" applyBorder="1"/>
    <xf numFmtId="0" fontId="0" fillId="0" borderId="5" xfId="0" applyBorder="1"/>
    <xf numFmtId="0" fontId="0" fillId="0" borderId="4" xfId="0" applyBorder="1"/>
    <xf numFmtId="0" fontId="0" fillId="0" borderId="7" xfId="0" applyBorder="1"/>
    <xf numFmtId="0" fontId="0" fillId="0" borderId="8" xfId="0" applyBorder="1"/>
    <xf numFmtId="0" fontId="1" fillId="0" borderId="0" xfId="0" applyFont="1" applyAlignment="1">
      <alignment horizontal="center" vertical="center"/>
    </xf>
    <xf numFmtId="0" fontId="1" fillId="0" borderId="0" xfId="0" applyFont="1" applyAlignment="1">
      <alignment horizontal="left"/>
    </xf>
    <xf numFmtId="0" fontId="0" fillId="0" borderId="0" xfId="0" applyAlignment="1">
      <alignment horizontal="left" vertical="center"/>
    </xf>
    <xf numFmtId="0" fontId="1" fillId="0" borderId="0" xfId="0" applyFont="1" applyAlignment="1">
      <alignment horizontal="center"/>
    </xf>
    <xf numFmtId="0" fontId="0" fillId="4" borderId="4" xfId="0" applyFill="1" applyBorder="1"/>
    <xf numFmtId="0" fontId="0" fillId="2" borderId="4" xfId="0" applyFill="1" applyBorder="1"/>
    <xf numFmtId="0" fontId="0" fillId="3" borderId="4" xfId="0" applyFill="1" applyBorder="1"/>
    <xf numFmtId="0" fontId="1" fillId="0" borderId="0" xfId="0" applyFont="1" applyAlignment="1">
      <alignment horizontal="left" vertical="center" wrapText="1"/>
    </xf>
    <xf numFmtId="0" fontId="0" fillId="0" borderId="4" xfId="0" applyBorder="1" applyAlignment="1">
      <alignment horizontal="left" indent="1"/>
    </xf>
    <xf numFmtId="0" fontId="0" fillId="0" borderId="6" xfId="0" applyBorder="1" applyAlignment="1">
      <alignment horizontal="left" indent="1"/>
    </xf>
    <xf numFmtId="0" fontId="0" fillId="5" borderId="4" xfId="0" applyFill="1" applyBorder="1"/>
    <xf numFmtId="0" fontId="1" fillId="0" borderId="9" xfId="0" applyFont="1" applyBorder="1" applyAlignment="1">
      <alignment horizontal="center" vertical="top" wrapText="1"/>
    </xf>
    <xf numFmtId="0" fontId="1" fillId="0" borderId="9" xfId="0" applyFont="1" applyBorder="1" applyAlignment="1">
      <alignment horizontal="center" vertical="top"/>
    </xf>
    <xf numFmtId="0" fontId="1" fillId="5" borderId="9" xfId="0" applyFont="1" applyFill="1" applyBorder="1" applyAlignment="1">
      <alignment horizontal="left"/>
    </xf>
    <xf numFmtId="0" fontId="0" fillId="0" borderId="9" xfId="0" applyBorder="1"/>
    <xf numFmtId="0" fontId="1" fillId="0" borderId="9" xfId="0" applyFont="1" applyBorder="1" applyAlignment="1">
      <alignment wrapText="1"/>
    </xf>
    <xf numFmtId="0" fontId="0" fillId="0" borderId="9" xfId="0" applyBorder="1" applyAlignment="1">
      <alignment horizontal="center"/>
    </xf>
    <xf numFmtId="0" fontId="1" fillId="4" borderId="9" xfId="0" applyFont="1" applyFill="1" applyBorder="1" applyAlignment="1">
      <alignment horizontal="left"/>
    </xf>
    <xf numFmtId="0" fontId="0" fillId="0" borderId="9" xfId="0" applyBorder="1" applyAlignment="1">
      <alignment horizontal="right"/>
    </xf>
    <xf numFmtId="0" fontId="1" fillId="2" borderId="9" xfId="0" applyFont="1" applyFill="1" applyBorder="1" applyAlignment="1">
      <alignment horizontal="left"/>
    </xf>
    <xf numFmtId="0" fontId="1" fillId="3" borderId="9" xfId="0" applyFont="1" applyFill="1" applyBorder="1" applyAlignment="1">
      <alignment horizontal="left"/>
    </xf>
    <xf numFmtId="0" fontId="1" fillId="0" borderId="9" xfId="0" applyFont="1" applyBorder="1" applyAlignment="1">
      <alignment horizontal="left"/>
    </xf>
    <xf numFmtId="0" fontId="1" fillId="0" borderId="10" xfId="0" applyFont="1" applyBorder="1" applyAlignment="1">
      <alignment horizontal="center" vertical="top" wrapText="1"/>
    </xf>
    <xf numFmtId="0" fontId="0" fillId="0" borderId="10" xfId="0" applyBorder="1"/>
    <xf numFmtId="0" fontId="1" fillId="0" borderId="11" xfId="0" applyFont="1" applyBorder="1" applyAlignment="1">
      <alignment horizontal="center" vertical="top" wrapText="1"/>
    </xf>
    <xf numFmtId="0" fontId="0" fillId="0" borderId="11" xfId="0" applyBorder="1" applyAlignment="1">
      <alignment horizontal="center"/>
    </xf>
    <xf numFmtId="0" fontId="0" fillId="0" borderId="11" xfId="0" applyBorder="1"/>
    <xf numFmtId="0" fontId="14" fillId="6" borderId="9" xfId="0" applyFont="1" applyFill="1" applyBorder="1"/>
    <xf numFmtId="0" fontId="14" fillId="6" borderId="12" xfId="0" applyFont="1" applyFill="1" applyBorder="1"/>
    <xf numFmtId="0" fontId="15" fillId="0" borderId="9" xfId="0" applyFont="1" applyBorder="1" applyAlignment="1">
      <alignment horizontal="center" vertical="top" wrapText="1"/>
    </xf>
    <xf numFmtId="0" fontId="16" fillId="0" borderId="11" xfId="0" applyFont="1" applyBorder="1" applyAlignment="1">
      <alignment horizontal="center"/>
    </xf>
    <xf numFmtId="0" fontId="1" fillId="0" borderId="9" xfId="0" applyFont="1" applyBorder="1" applyAlignment="1">
      <alignment horizontal="center" vertical="center" wrapText="1"/>
    </xf>
    <xf numFmtId="0" fontId="1" fillId="7" borderId="9" xfId="0" applyFont="1" applyFill="1" applyBorder="1" applyAlignment="1">
      <alignment wrapText="1"/>
    </xf>
    <xf numFmtId="0" fontId="0" fillId="7" borderId="9" xfId="0" applyFill="1" applyBorder="1" applyAlignment="1">
      <alignment horizontal="center"/>
    </xf>
    <xf numFmtId="0" fontId="1" fillId="7" borderId="9" xfId="0" applyFont="1" applyFill="1" applyBorder="1" applyAlignment="1">
      <alignment horizontal="left"/>
    </xf>
    <xf numFmtId="0" fontId="0" fillId="7" borderId="9" xfId="0" applyFill="1" applyBorder="1"/>
    <xf numFmtId="0" fontId="0" fillId="7" borderId="9" xfId="0" applyFill="1" applyBorder="1" applyAlignment="1">
      <alignment horizontal="right"/>
    </xf>
    <xf numFmtId="0" fontId="1" fillId="7" borderId="9" xfId="0" applyFont="1" applyFill="1" applyBorder="1" applyAlignment="1">
      <alignment horizontal="center" vertical="top" wrapText="1"/>
    </xf>
    <xf numFmtId="0" fontId="0" fillId="7" borderId="10" xfId="0" applyFill="1" applyBorder="1"/>
    <xf numFmtId="0" fontId="0" fillId="7" borderId="0" xfId="0" applyFill="1"/>
    <xf numFmtId="0" fontId="1" fillId="7" borderId="9" xfId="0" applyFont="1" applyFill="1" applyBorder="1" applyAlignment="1">
      <alignment horizontal="left" wrapText="1"/>
    </xf>
    <xf numFmtId="0" fontId="2" fillId="7" borderId="9" xfId="0" applyFont="1" applyFill="1" applyBorder="1" applyAlignment="1">
      <alignment horizontal="left" wrapText="1"/>
    </xf>
    <xf numFmtId="0" fontId="1" fillId="8" borderId="9" xfId="0" applyFont="1" applyFill="1" applyBorder="1" applyAlignment="1">
      <alignment horizontal="center" vertical="top" wrapText="1"/>
    </xf>
    <xf numFmtId="0" fontId="0" fillId="8" borderId="9" xfId="0" applyFill="1" applyBorder="1" applyAlignment="1">
      <alignment horizontal="center"/>
    </xf>
    <xf numFmtId="0" fontId="1" fillId="8" borderId="9" xfId="0" applyFont="1" applyFill="1" applyBorder="1" applyAlignment="1">
      <alignment horizontal="left"/>
    </xf>
    <xf numFmtId="0" fontId="0" fillId="8" borderId="9" xfId="0" applyFill="1" applyBorder="1"/>
    <xf numFmtId="0" fontId="0" fillId="8" borderId="9" xfId="0" applyFill="1" applyBorder="1" applyAlignment="1">
      <alignment horizontal="right"/>
    </xf>
    <xf numFmtId="0" fontId="1" fillId="8" borderId="9" xfId="0" applyFont="1" applyFill="1" applyBorder="1" applyAlignment="1">
      <alignment horizontal="center" vertical="center" wrapText="1"/>
    </xf>
    <xf numFmtId="0" fontId="0" fillId="8" borderId="10" xfId="0" applyFill="1" applyBorder="1"/>
    <xf numFmtId="0" fontId="0" fillId="8" borderId="11" xfId="0" applyFill="1" applyBorder="1" applyAlignment="1">
      <alignment horizontal="center"/>
    </xf>
    <xf numFmtId="0" fontId="0" fillId="8" borderId="0" xfId="0" applyFill="1"/>
    <xf numFmtId="0" fontId="1" fillId="8" borderId="9" xfId="0" applyFont="1" applyFill="1" applyBorder="1" applyAlignment="1">
      <alignment wrapText="1"/>
    </xf>
    <xf numFmtId="0" fontId="1" fillId="8" borderId="9" xfId="0" applyFont="1" applyFill="1" applyBorder="1" applyAlignment="1">
      <alignment horizontal="center" wrapText="1"/>
    </xf>
    <xf numFmtId="0" fontId="1" fillId="8" borderId="9" xfId="0" applyFont="1" applyFill="1" applyBorder="1" applyAlignment="1">
      <alignment horizontal="left" wrapText="1"/>
    </xf>
    <xf numFmtId="0" fontId="2" fillId="8" borderId="9" xfId="0" applyFont="1" applyFill="1" applyBorder="1" applyAlignment="1">
      <alignment horizontal="left" wrapText="1"/>
    </xf>
    <xf numFmtId="0" fontId="1" fillId="9" borderId="9" xfId="0" applyFont="1" applyFill="1" applyBorder="1" applyAlignment="1">
      <alignment wrapText="1"/>
    </xf>
    <xf numFmtId="0" fontId="0" fillId="9" borderId="9" xfId="0" applyFill="1" applyBorder="1" applyAlignment="1">
      <alignment horizontal="center"/>
    </xf>
    <xf numFmtId="0" fontId="2" fillId="9" borderId="9" xfId="0" applyFont="1" applyFill="1" applyBorder="1" applyAlignment="1">
      <alignment horizontal="left" wrapText="1"/>
    </xf>
    <xf numFmtId="0" fontId="0" fillId="9" borderId="9" xfId="0" applyFill="1" applyBorder="1"/>
    <xf numFmtId="0" fontId="0" fillId="9" borderId="9" xfId="0" applyFill="1" applyBorder="1" applyAlignment="1">
      <alignment horizontal="right"/>
    </xf>
    <xf numFmtId="0" fontId="1" fillId="9" borderId="9" xfId="0" applyFont="1" applyFill="1" applyBorder="1" applyAlignment="1">
      <alignment horizontal="center" vertical="top" wrapText="1"/>
    </xf>
    <xf numFmtId="0" fontId="0" fillId="9" borderId="10" xfId="0" applyFill="1" applyBorder="1"/>
    <xf numFmtId="0" fontId="0" fillId="9" borderId="0" xfId="0" applyFill="1"/>
    <xf numFmtId="0" fontId="1" fillId="9" borderId="9" xfId="0" applyFont="1" applyFill="1" applyBorder="1" applyAlignment="1">
      <alignment horizontal="left"/>
    </xf>
    <xf numFmtId="0" fontId="1" fillId="9" borderId="9" xfId="0" applyFont="1" applyFill="1" applyBorder="1" applyAlignment="1">
      <alignment horizontal="left" wrapText="1"/>
    </xf>
    <xf numFmtId="0" fontId="1" fillId="10" borderId="9" xfId="0" applyFont="1" applyFill="1" applyBorder="1" applyAlignment="1">
      <alignment wrapText="1"/>
    </xf>
    <xf numFmtId="0" fontId="0" fillId="10" borderId="9" xfId="0" applyFill="1" applyBorder="1" applyAlignment="1">
      <alignment horizontal="center"/>
    </xf>
    <xf numFmtId="0" fontId="2" fillId="10" borderId="9" xfId="0" applyFont="1" applyFill="1" applyBorder="1" applyAlignment="1">
      <alignment horizontal="left" wrapText="1"/>
    </xf>
    <xf numFmtId="0" fontId="0" fillId="10" borderId="9" xfId="0" applyFill="1" applyBorder="1"/>
    <xf numFmtId="0" fontId="0" fillId="10" borderId="9" xfId="0" applyFill="1" applyBorder="1" applyAlignment="1">
      <alignment horizontal="right"/>
    </xf>
    <xf numFmtId="0" fontId="1" fillId="10" borderId="9" xfId="0" applyFont="1" applyFill="1" applyBorder="1" applyAlignment="1">
      <alignment horizontal="center" vertical="top" wrapText="1"/>
    </xf>
    <xf numFmtId="0" fontId="0" fillId="10" borderId="10" xfId="0" applyFill="1" applyBorder="1"/>
    <xf numFmtId="0" fontId="0" fillId="10" borderId="0" xfId="0" applyFill="1"/>
    <xf numFmtId="0" fontId="1" fillId="10" borderId="9" xfId="0" applyFont="1" applyFill="1" applyBorder="1" applyAlignment="1">
      <alignment horizontal="left"/>
    </xf>
    <xf numFmtId="0" fontId="1" fillId="10" borderId="9" xfId="0" applyFont="1" applyFill="1" applyBorder="1" applyAlignment="1">
      <alignment horizontal="left" wrapText="1"/>
    </xf>
    <xf numFmtId="0" fontId="17" fillId="0" borderId="0" xfId="0" applyFont="1"/>
    <xf numFmtId="0" fontId="11" fillId="0" borderId="0" xfId="0" applyFont="1" applyAlignment="1">
      <alignment vertical="top" wrapText="1"/>
    </xf>
    <xf numFmtId="0" fontId="12" fillId="0" borderId="0" xfId="0" applyFont="1" applyAlignment="1">
      <alignment vertical="top"/>
    </xf>
    <xf numFmtId="0" fontId="1" fillId="0" borderId="9" xfId="0" applyFont="1" applyBorder="1" applyAlignment="1">
      <alignment wrapText="1"/>
    </xf>
    <xf numFmtId="0" fontId="0" fillId="0" borderId="9" xfId="0" applyBorder="1" applyAlignment="1">
      <alignment wrapText="1"/>
    </xf>
    <xf numFmtId="0" fontId="0" fillId="0" borderId="0" xfId="0" applyAlignme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15157-E1DF-4A4F-87B6-2E35602482C7}">
  <sheetPr>
    <pageSetUpPr fitToPage="1"/>
  </sheetPr>
  <dimension ref="A1:X326"/>
  <sheetViews>
    <sheetView tabSelected="1" topLeftCell="A306" zoomScaleNormal="100" workbookViewId="0">
      <selection activeCell="C315" sqref="C315"/>
    </sheetView>
  </sheetViews>
  <sheetFormatPr defaultRowHeight="14.45"/>
  <cols>
    <col min="1" max="1" width="13.85546875" style="26" customWidth="1"/>
    <col min="2" max="2" width="7.7109375" style="27" customWidth="1"/>
    <col min="3" max="3" width="63.5703125" style="32" customWidth="1"/>
    <col min="4" max="4" width="28.28515625" style="25" customWidth="1"/>
    <col min="5" max="5" width="7.85546875" style="29" bestFit="1" customWidth="1"/>
    <col min="6" max="6" width="12.140625" style="25" bestFit="1" customWidth="1"/>
    <col min="7" max="7" width="13.28515625" style="34" bestFit="1" customWidth="1"/>
    <col min="8" max="8" width="11.42578125" style="37" customWidth="1"/>
    <col min="9" max="9" width="17.42578125" style="25" customWidth="1"/>
    <col min="19" max="19" width="9.85546875" customWidth="1"/>
  </cols>
  <sheetData>
    <row r="1" spans="1:9" ht="34.5" customHeight="1" thickBot="1">
      <c r="A1" s="87" t="s">
        <v>0</v>
      </c>
      <c r="B1" s="88"/>
      <c r="C1" s="88"/>
      <c r="D1" s="91"/>
      <c r="E1" s="91"/>
      <c r="F1" s="91"/>
      <c r="G1"/>
      <c r="H1"/>
      <c r="I1"/>
    </row>
    <row r="2" spans="1:9">
      <c r="A2" s="4" t="s">
        <v>1</v>
      </c>
      <c r="B2" s="5"/>
      <c r="C2" s="5"/>
      <c r="D2" s="5"/>
      <c r="E2" s="5"/>
      <c r="F2" s="6"/>
      <c r="G2"/>
      <c r="H2"/>
      <c r="I2"/>
    </row>
    <row r="3" spans="1:9">
      <c r="A3" s="15"/>
      <c r="B3" t="s">
        <v>2</v>
      </c>
      <c r="C3"/>
      <c r="D3"/>
      <c r="E3"/>
      <c r="F3" s="7"/>
      <c r="G3"/>
      <c r="H3"/>
      <c r="I3"/>
    </row>
    <row r="4" spans="1:9">
      <c r="A4" s="16"/>
      <c r="B4" t="s">
        <v>3</v>
      </c>
      <c r="C4"/>
      <c r="D4"/>
      <c r="E4"/>
      <c r="F4" s="7"/>
      <c r="G4"/>
      <c r="H4"/>
      <c r="I4"/>
    </row>
    <row r="5" spans="1:9">
      <c r="A5" s="17"/>
      <c r="B5" t="s">
        <v>4</v>
      </c>
      <c r="C5"/>
      <c r="D5"/>
      <c r="E5"/>
      <c r="F5" s="7"/>
      <c r="G5"/>
      <c r="H5"/>
      <c r="I5"/>
    </row>
    <row r="6" spans="1:9">
      <c r="A6" s="21"/>
      <c r="B6" t="s">
        <v>5</v>
      </c>
      <c r="C6"/>
      <c r="D6"/>
      <c r="E6"/>
      <c r="F6" s="7"/>
      <c r="G6"/>
      <c r="H6"/>
      <c r="I6"/>
    </row>
    <row r="7" spans="1:9">
      <c r="A7" s="8" t="s">
        <v>6</v>
      </c>
      <c r="B7"/>
      <c r="C7"/>
      <c r="D7"/>
      <c r="E7"/>
      <c r="F7" s="7"/>
      <c r="G7"/>
      <c r="H7"/>
      <c r="I7"/>
    </row>
    <row r="8" spans="1:9">
      <c r="A8" s="8" t="s">
        <v>7</v>
      </c>
      <c r="B8"/>
      <c r="C8"/>
      <c r="D8"/>
      <c r="E8"/>
      <c r="F8" s="7"/>
      <c r="G8"/>
      <c r="H8"/>
      <c r="I8"/>
    </row>
    <row r="9" spans="1:9">
      <c r="A9" s="19" t="s">
        <v>8</v>
      </c>
      <c r="B9"/>
      <c r="C9"/>
      <c r="D9"/>
      <c r="E9"/>
      <c r="F9" s="7"/>
      <c r="G9"/>
      <c r="H9"/>
      <c r="I9"/>
    </row>
    <row r="10" spans="1:9">
      <c r="A10" s="19" t="s">
        <v>9</v>
      </c>
      <c r="B10"/>
      <c r="C10"/>
      <c r="D10"/>
      <c r="E10"/>
      <c r="F10" s="7"/>
      <c r="G10"/>
      <c r="H10"/>
      <c r="I10"/>
    </row>
    <row r="11" spans="1:9">
      <c r="A11" s="8" t="s">
        <v>10</v>
      </c>
      <c r="B11"/>
      <c r="C11"/>
      <c r="D11"/>
      <c r="E11"/>
      <c r="F11" s="7"/>
      <c r="G11"/>
      <c r="H11"/>
      <c r="I11"/>
    </row>
    <row r="12" spans="1:9">
      <c r="A12" s="8" t="s">
        <v>11</v>
      </c>
      <c r="B12"/>
      <c r="C12"/>
      <c r="D12"/>
      <c r="E12"/>
      <c r="F12" s="7"/>
      <c r="G12"/>
      <c r="H12"/>
      <c r="I12"/>
    </row>
    <row r="13" spans="1:9" ht="15" thickBot="1">
      <c r="A13" s="20" t="s">
        <v>12</v>
      </c>
      <c r="B13" s="9"/>
      <c r="C13" s="9"/>
      <c r="D13" s="9"/>
      <c r="E13" s="9"/>
      <c r="F13" s="10"/>
      <c r="G13"/>
      <c r="H13"/>
      <c r="I13"/>
    </row>
    <row r="14" spans="1:9">
      <c r="A14" s="3"/>
      <c r="B14"/>
      <c r="C14"/>
      <c r="D14"/>
      <c r="E14"/>
      <c r="F14"/>
      <c r="G14"/>
      <c r="H14"/>
      <c r="I14"/>
    </row>
    <row r="15" spans="1:9">
      <c r="A15" s="3"/>
      <c r="B15" s="14">
        <f>170-3+38*3</f>
        <v>281</v>
      </c>
      <c r="C15" s="12" t="s">
        <v>13</v>
      </c>
      <c r="D15"/>
      <c r="E15" s="1"/>
      <c r="F15"/>
      <c r="G15"/>
      <c r="H15"/>
      <c r="I15"/>
    </row>
    <row r="16" spans="1:9">
      <c r="A16" s="3"/>
      <c r="B16" s="11">
        <f>COUNTIF(B$20:B$1048576,"New")+38*3</f>
        <v>258</v>
      </c>
      <c r="C16" s="18" t="s">
        <v>14</v>
      </c>
      <c r="D16" s="13" t="s">
        <v>15</v>
      </c>
      <c r="E16" s="1"/>
      <c r="F16"/>
      <c r="G16"/>
      <c r="H16"/>
      <c r="I16"/>
    </row>
    <row r="17" spans="1:24">
      <c r="A17" s="3"/>
      <c r="B17" s="2"/>
      <c r="C17" s="12"/>
      <c r="D17"/>
      <c r="E17" s="1"/>
      <c r="F17"/>
      <c r="G17"/>
      <c r="H17"/>
      <c r="I17"/>
    </row>
    <row r="18" spans="1:24">
      <c r="A18" s="3"/>
      <c r="B18" s="2"/>
      <c r="C18" s="12"/>
      <c r="D18"/>
      <c r="E18" s="1"/>
      <c r="F18"/>
      <c r="G18"/>
      <c r="H18"/>
      <c r="I18"/>
    </row>
    <row r="19" spans="1:24" ht="30.6" customHeight="1">
      <c r="A19" s="22" t="s">
        <v>16</v>
      </c>
      <c r="B19" s="22" t="s">
        <v>17</v>
      </c>
      <c r="C19" s="23" t="s">
        <v>18</v>
      </c>
      <c r="D19" s="23" t="s">
        <v>19</v>
      </c>
      <c r="E19" s="22" t="s">
        <v>20</v>
      </c>
      <c r="F19" s="22" t="s">
        <v>21</v>
      </c>
      <c r="G19" s="33" t="s">
        <v>22</v>
      </c>
      <c r="H19" s="35" t="s">
        <v>23</v>
      </c>
      <c r="I19" s="22" t="s">
        <v>24</v>
      </c>
    </row>
    <row r="20" spans="1:24" ht="21.6" customHeight="1">
      <c r="A20" s="89" t="s">
        <v>25</v>
      </c>
      <c r="B20" s="27" t="str">
        <f t="shared" ref="B20:B51" si="0">IF(VLOOKUP(C20,$C$17:$E$623,3,FALSE)=E20,"New",(VLOOKUP(C20,$C$17:$E$623,3,FALSE)))</f>
        <v>New</v>
      </c>
      <c r="C20" s="24" t="s">
        <v>26</v>
      </c>
      <c r="D20" s="25" t="s">
        <v>27</v>
      </c>
      <c r="E20" s="29" t="s">
        <v>28</v>
      </c>
      <c r="F20" s="42">
        <v>2</v>
      </c>
      <c r="G20" s="34" t="s">
        <v>29</v>
      </c>
      <c r="H20" s="36" t="s">
        <v>30</v>
      </c>
      <c r="I20" s="22"/>
    </row>
    <row r="21" spans="1:24" ht="21.6" customHeight="1">
      <c r="A21" s="90"/>
      <c r="B21" s="27" t="str">
        <f t="shared" si="0"/>
        <v>New</v>
      </c>
      <c r="C21" s="24" t="s">
        <v>31</v>
      </c>
      <c r="D21" s="25" t="s">
        <v>32</v>
      </c>
      <c r="E21" s="29" t="s">
        <v>33</v>
      </c>
      <c r="F21" s="42">
        <v>3</v>
      </c>
      <c r="G21" s="34" t="s">
        <v>29</v>
      </c>
      <c r="H21" s="36" t="s">
        <v>30</v>
      </c>
      <c r="I21" s="22"/>
    </row>
    <row r="22" spans="1:24" s="61" customFormat="1" ht="21.6" customHeight="1">
      <c r="A22" s="53"/>
      <c r="B22" s="54" t="str">
        <f t="shared" si="0"/>
        <v>New</v>
      </c>
      <c r="C22" s="55" t="s">
        <v>34</v>
      </c>
      <c r="D22" s="56" t="s">
        <v>35</v>
      </c>
      <c r="E22" s="57" t="s">
        <v>36</v>
      </c>
      <c r="F22" s="58">
        <v>4</v>
      </c>
      <c r="G22" s="59" t="s">
        <v>29</v>
      </c>
      <c r="H22" s="60" t="s">
        <v>30</v>
      </c>
      <c r="I22" s="53"/>
    </row>
    <row r="23" spans="1:24" s="61" customFormat="1">
      <c r="A23" s="62"/>
      <c r="B23" s="54" t="str">
        <f t="shared" si="0"/>
        <v>New</v>
      </c>
      <c r="C23" s="55" t="s">
        <v>37</v>
      </c>
      <c r="D23" s="56" t="s">
        <v>38</v>
      </c>
      <c r="E23" s="57" t="s">
        <v>39</v>
      </c>
      <c r="F23" s="53">
        <v>5</v>
      </c>
      <c r="G23" s="59" t="s">
        <v>40</v>
      </c>
      <c r="H23" s="60" t="s">
        <v>41</v>
      </c>
      <c r="I23" s="56"/>
    </row>
    <row r="24" spans="1:24" s="61" customFormat="1">
      <c r="A24" s="62"/>
      <c r="B24" s="54" t="str">
        <f t="shared" si="0"/>
        <v>New</v>
      </c>
      <c r="C24" s="55" t="s">
        <v>42</v>
      </c>
      <c r="D24" s="56" t="s">
        <v>38</v>
      </c>
      <c r="E24" s="57" t="s">
        <v>43</v>
      </c>
      <c r="F24" s="53">
        <v>6</v>
      </c>
      <c r="G24" s="59" t="s">
        <v>40</v>
      </c>
      <c r="H24" s="60" t="s">
        <v>41</v>
      </c>
      <c r="I24" s="56"/>
    </row>
    <row r="25" spans="1:24" s="61" customFormat="1">
      <c r="A25" s="62"/>
      <c r="B25" s="54" t="str">
        <f t="shared" si="0"/>
        <v>New</v>
      </c>
      <c r="C25" s="55" t="s">
        <v>44</v>
      </c>
      <c r="D25" s="56" t="s">
        <v>45</v>
      </c>
      <c r="E25" s="57" t="s">
        <v>46</v>
      </c>
      <c r="F25" s="53">
        <v>7</v>
      </c>
      <c r="G25" s="59" t="s">
        <v>47</v>
      </c>
      <c r="H25" s="60" t="s">
        <v>41</v>
      </c>
      <c r="I25" s="56"/>
      <c r="X25" s="61">
        <f>19*4</f>
        <v>76</v>
      </c>
    </row>
    <row r="26" spans="1:24" s="61" customFormat="1">
      <c r="A26" s="62"/>
      <c r="B26" s="54" t="str">
        <f t="shared" si="0"/>
        <v>New</v>
      </c>
      <c r="C26" s="55" t="s">
        <v>48</v>
      </c>
      <c r="D26" s="56" t="s">
        <v>49</v>
      </c>
      <c r="E26" s="57" t="s">
        <v>50</v>
      </c>
      <c r="F26" s="53">
        <v>8</v>
      </c>
      <c r="G26" s="59" t="s">
        <v>47</v>
      </c>
      <c r="H26" s="60" t="s">
        <v>30</v>
      </c>
      <c r="I26" s="56"/>
      <c r="X26" s="61">
        <v>19</v>
      </c>
    </row>
    <row r="27" spans="1:24" s="61" customFormat="1">
      <c r="A27" s="62"/>
      <c r="B27" s="54" t="str">
        <f t="shared" si="0"/>
        <v>New</v>
      </c>
      <c r="C27" s="55" t="s">
        <v>51</v>
      </c>
      <c r="D27" s="56" t="s">
        <v>52</v>
      </c>
      <c r="E27" s="57" t="s">
        <v>53</v>
      </c>
      <c r="F27" s="53">
        <v>9</v>
      </c>
      <c r="G27" s="59" t="s">
        <v>47</v>
      </c>
      <c r="H27" s="60" t="s">
        <v>30</v>
      </c>
      <c r="I27" s="56"/>
    </row>
    <row r="28" spans="1:24" s="61" customFormat="1">
      <c r="A28" s="62"/>
      <c r="B28" s="54" t="str">
        <f t="shared" si="0"/>
        <v>New</v>
      </c>
      <c r="C28" s="55" t="s">
        <v>54</v>
      </c>
      <c r="D28" s="56" t="s">
        <v>55</v>
      </c>
      <c r="E28" s="57" t="s">
        <v>56</v>
      </c>
      <c r="F28" s="53">
        <v>10</v>
      </c>
      <c r="G28" s="59" t="s">
        <v>57</v>
      </c>
      <c r="H28" s="60" t="s">
        <v>30</v>
      </c>
      <c r="I28" s="56"/>
    </row>
    <row r="29" spans="1:24" s="61" customFormat="1">
      <c r="A29" s="62"/>
      <c r="B29" s="54" t="str">
        <f t="shared" si="0"/>
        <v>New</v>
      </c>
      <c r="C29" s="55" t="s">
        <v>58</v>
      </c>
      <c r="D29" s="56" t="s">
        <v>59</v>
      </c>
      <c r="E29" s="57" t="s">
        <v>60</v>
      </c>
      <c r="F29" s="53">
        <v>11</v>
      </c>
      <c r="G29" s="59" t="s">
        <v>57</v>
      </c>
      <c r="H29" s="60" t="s">
        <v>30</v>
      </c>
      <c r="I29" s="56"/>
    </row>
    <row r="30" spans="1:24" s="61" customFormat="1">
      <c r="A30" s="62"/>
      <c r="B30" s="54" t="str">
        <f t="shared" si="0"/>
        <v>New</v>
      </c>
      <c r="C30" s="55" t="s">
        <v>61</v>
      </c>
      <c r="D30" s="56" t="s">
        <v>62</v>
      </c>
      <c r="E30" s="57" t="s">
        <v>63</v>
      </c>
      <c r="F30" s="53">
        <v>12</v>
      </c>
      <c r="G30" s="59" t="s">
        <v>29</v>
      </c>
      <c r="H30" s="60" t="s">
        <v>30</v>
      </c>
      <c r="I30" s="56"/>
    </row>
    <row r="31" spans="1:24" s="61" customFormat="1" ht="43.5">
      <c r="A31" s="62" t="s">
        <v>64</v>
      </c>
      <c r="B31" s="54" t="str">
        <f t="shared" si="0"/>
        <v>New</v>
      </c>
      <c r="C31" s="55" t="s">
        <v>65</v>
      </c>
      <c r="D31" s="56" t="s">
        <v>66</v>
      </c>
      <c r="E31" s="57" t="s">
        <v>67</v>
      </c>
      <c r="F31" s="63">
        <v>13</v>
      </c>
      <c r="G31" s="59" t="s">
        <v>29</v>
      </c>
      <c r="H31" s="60" t="s">
        <v>30</v>
      </c>
      <c r="I31" s="56"/>
    </row>
    <row r="32" spans="1:24" s="61" customFormat="1">
      <c r="A32" s="62" t="s">
        <v>68</v>
      </c>
      <c r="B32" s="54" t="str">
        <f t="shared" si="0"/>
        <v>New</v>
      </c>
      <c r="C32" s="64" t="s">
        <v>69</v>
      </c>
      <c r="D32" s="56" t="s">
        <v>62</v>
      </c>
      <c r="E32" s="57" t="s">
        <v>70</v>
      </c>
      <c r="F32" s="53">
        <v>14</v>
      </c>
      <c r="G32" s="59" t="s">
        <v>29</v>
      </c>
      <c r="H32" s="60" t="s">
        <v>30</v>
      </c>
      <c r="I32" s="56"/>
    </row>
    <row r="33" spans="1:9" s="61" customFormat="1">
      <c r="A33" s="62" t="s">
        <v>68</v>
      </c>
      <c r="B33" s="54" t="str">
        <f t="shared" si="0"/>
        <v>New</v>
      </c>
      <c r="C33" s="65" t="s">
        <v>71</v>
      </c>
      <c r="D33" s="56" t="s">
        <v>62</v>
      </c>
      <c r="E33" s="57" t="s">
        <v>72</v>
      </c>
      <c r="F33" s="53">
        <v>15</v>
      </c>
      <c r="G33" s="59" t="s">
        <v>29</v>
      </c>
      <c r="H33" s="60" t="s">
        <v>30</v>
      </c>
      <c r="I33" s="56"/>
    </row>
    <row r="34" spans="1:9" s="61" customFormat="1">
      <c r="A34" s="62" t="s">
        <v>68</v>
      </c>
      <c r="B34" s="54" t="str">
        <f t="shared" si="0"/>
        <v>New</v>
      </c>
      <c r="C34" s="65" t="s">
        <v>73</v>
      </c>
      <c r="D34" s="56" t="s">
        <v>74</v>
      </c>
      <c r="E34" s="57" t="s">
        <v>75</v>
      </c>
      <c r="F34" s="53">
        <v>16</v>
      </c>
      <c r="G34" s="59" t="s">
        <v>29</v>
      </c>
      <c r="H34" s="60" t="s">
        <v>30</v>
      </c>
      <c r="I34" s="56"/>
    </row>
    <row r="35" spans="1:9" s="61" customFormat="1" ht="18" customHeight="1">
      <c r="A35" s="62" t="s">
        <v>68</v>
      </c>
      <c r="B35" s="54" t="str">
        <f t="shared" si="0"/>
        <v>New</v>
      </c>
      <c r="C35" s="65" t="s">
        <v>76</v>
      </c>
      <c r="D35" s="56" t="s">
        <v>74</v>
      </c>
      <c r="E35" s="57" t="s">
        <v>77</v>
      </c>
      <c r="F35" s="53">
        <v>17</v>
      </c>
      <c r="G35" s="59" t="s">
        <v>29</v>
      </c>
      <c r="H35" s="60" t="s">
        <v>30</v>
      </c>
      <c r="I35" s="56"/>
    </row>
    <row r="36" spans="1:9" s="61" customFormat="1">
      <c r="A36" s="62" t="s">
        <v>68</v>
      </c>
      <c r="B36" s="54" t="str">
        <f t="shared" si="0"/>
        <v>New</v>
      </c>
      <c r="C36" s="65" t="s">
        <v>78</v>
      </c>
      <c r="D36" s="56" t="s">
        <v>79</v>
      </c>
      <c r="E36" s="57" t="s">
        <v>80</v>
      </c>
      <c r="F36" s="53">
        <v>18</v>
      </c>
      <c r="G36" s="59" t="s">
        <v>81</v>
      </c>
      <c r="H36" s="60" t="s">
        <v>30</v>
      </c>
      <c r="I36" s="56"/>
    </row>
    <row r="37" spans="1:9" s="61" customFormat="1">
      <c r="A37" s="62" t="s">
        <v>68</v>
      </c>
      <c r="B37" s="54" t="str">
        <f t="shared" si="0"/>
        <v>New</v>
      </c>
      <c r="C37" s="65" t="s">
        <v>82</v>
      </c>
      <c r="D37" s="56" t="s">
        <v>83</v>
      </c>
      <c r="E37" s="57" t="s">
        <v>84</v>
      </c>
      <c r="F37" s="53">
        <v>19</v>
      </c>
      <c r="G37" s="59" t="s">
        <v>29</v>
      </c>
      <c r="H37" s="60" t="s">
        <v>30</v>
      </c>
      <c r="I37" s="56"/>
    </row>
    <row r="38" spans="1:9" s="61" customFormat="1">
      <c r="A38" s="62" t="s">
        <v>68</v>
      </c>
      <c r="B38" s="54" t="str">
        <f t="shared" si="0"/>
        <v>New</v>
      </c>
      <c r="C38" s="65" t="s">
        <v>85</v>
      </c>
      <c r="D38" s="56" t="s">
        <v>83</v>
      </c>
      <c r="E38" s="57" t="s">
        <v>86</v>
      </c>
      <c r="F38" s="53">
        <v>20</v>
      </c>
      <c r="G38" s="59" t="s">
        <v>29</v>
      </c>
      <c r="H38" s="60" t="s">
        <v>30</v>
      </c>
      <c r="I38" s="56"/>
    </row>
    <row r="39" spans="1:9" s="61" customFormat="1">
      <c r="A39" s="62" t="s">
        <v>68</v>
      </c>
      <c r="B39" s="54" t="str">
        <f t="shared" si="0"/>
        <v>New</v>
      </c>
      <c r="C39" s="65" t="s">
        <v>87</v>
      </c>
      <c r="D39" s="56" t="s">
        <v>83</v>
      </c>
      <c r="E39" s="57" t="s">
        <v>88</v>
      </c>
      <c r="F39" s="53">
        <v>21</v>
      </c>
      <c r="G39" s="59" t="s">
        <v>29</v>
      </c>
      <c r="H39" s="60" t="s">
        <v>30</v>
      </c>
      <c r="I39" s="56"/>
    </row>
    <row r="40" spans="1:9" s="61" customFormat="1">
      <c r="A40" s="62" t="s">
        <v>68</v>
      </c>
      <c r="B40" s="54" t="str">
        <f t="shared" si="0"/>
        <v>New</v>
      </c>
      <c r="C40" s="65" t="s">
        <v>89</v>
      </c>
      <c r="D40" s="56" t="s">
        <v>83</v>
      </c>
      <c r="E40" s="57" t="s">
        <v>90</v>
      </c>
      <c r="F40" s="53">
        <v>22</v>
      </c>
      <c r="G40" s="59" t="s">
        <v>29</v>
      </c>
      <c r="H40" s="60" t="s">
        <v>30</v>
      </c>
      <c r="I40" s="56"/>
    </row>
    <row r="41" spans="1:9" s="61" customFormat="1">
      <c r="A41" s="62" t="s">
        <v>68</v>
      </c>
      <c r="B41" s="54" t="str">
        <f t="shared" si="0"/>
        <v>New</v>
      </c>
      <c r="C41" s="65" t="s">
        <v>91</v>
      </c>
      <c r="D41" s="56" t="s">
        <v>83</v>
      </c>
      <c r="E41" s="57" t="s">
        <v>92</v>
      </c>
      <c r="F41" s="53">
        <v>23</v>
      </c>
      <c r="G41" s="59" t="s">
        <v>29</v>
      </c>
      <c r="H41" s="60" t="s">
        <v>30</v>
      </c>
      <c r="I41" s="56"/>
    </row>
    <row r="42" spans="1:9" s="61" customFormat="1">
      <c r="A42" s="62" t="s">
        <v>68</v>
      </c>
      <c r="B42" s="54" t="str">
        <f t="shared" si="0"/>
        <v>New</v>
      </c>
      <c r="C42" s="65" t="s">
        <v>93</v>
      </c>
      <c r="D42" s="56" t="s">
        <v>83</v>
      </c>
      <c r="E42" s="57" t="s">
        <v>94</v>
      </c>
      <c r="F42" s="53">
        <v>24</v>
      </c>
      <c r="G42" s="59" t="s">
        <v>29</v>
      </c>
      <c r="H42" s="60" t="s">
        <v>30</v>
      </c>
      <c r="I42" s="56"/>
    </row>
    <row r="43" spans="1:9" s="61" customFormat="1">
      <c r="A43" s="62" t="s">
        <v>68</v>
      </c>
      <c r="B43" s="54" t="str">
        <f t="shared" si="0"/>
        <v>New</v>
      </c>
      <c r="C43" s="65" t="s">
        <v>95</v>
      </c>
      <c r="D43" s="56" t="s">
        <v>79</v>
      </c>
      <c r="E43" s="57" t="s">
        <v>96</v>
      </c>
      <c r="F43" s="53">
        <v>25</v>
      </c>
      <c r="G43" s="59" t="s">
        <v>29</v>
      </c>
      <c r="H43" s="60" t="s">
        <v>30</v>
      </c>
      <c r="I43" s="56"/>
    </row>
    <row r="44" spans="1:9" s="61" customFormat="1">
      <c r="A44" s="62" t="s">
        <v>68</v>
      </c>
      <c r="B44" s="54" t="str">
        <f t="shared" si="0"/>
        <v>New</v>
      </c>
      <c r="C44" s="65" t="s">
        <v>97</v>
      </c>
      <c r="D44" s="56" t="s">
        <v>83</v>
      </c>
      <c r="E44" s="57" t="s">
        <v>98</v>
      </c>
      <c r="F44" s="53">
        <v>26</v>
      </c>
      <c r="G44" s="59" t="s">
        <v>29</v>
      </c>
      <c r="H44" s="60" t="s">
        <v>30</v>
      </c>
      <c r="I44" s="56"/>
    </row>
    <row r="45" spans="1:9" s="61" customFormat="1">
      <c r="A45" s="62" t="s">
        <v>68</v>
      </c>
      <c r="B45" s="54" t="str">
        <f t="shared" si="0"/>
        <v>New</v>
      </c>
      <c r="C45" s="65" t="s">
        <v>99</v>
      </c>
      <c r="D45" s="56" t="s">
        <v>83</v>
      </c>
      <c r="E45" s="57" t="s">
        <v>100</v>
      </c>
      <c r="F45" s="53">
        <v>27</v>
      </c>
      <c r="G45" s="59" t="s">
        <v>29</v>
      </c>
      <c r="H45" s="60" t="s">
        <v>30</v>
      </c>
      <c r="I45" s="56"/>
    </row>
    <row r="46" spans="1:9" s="61" customFormat="1">
      <c r="A46" s="62" t="s">
        <v>68</v>
      </c>
      <c r="B46" s="54" t="str">
        <f t="shared" si="0"/>
        <v>New</v>
      </c>
      <c r="C46" s="65" t="s">
        <v>101</v>
      </c>
      <c r="D46" s="56" t="s">
        <v>79</v>
      </c>
      <c r="E46" s="57" t="s">
        <v>102</v>
      </c>
      <c r="F46" s="53">
        <v>28</v>
      </c>
      <c r="G46" s="59" t="s">
        <v>81</v>
      </c>
      <c r="H46" s="60" t="s">
        <v>30</v>
      </c>
      <c r="I46" s="56"/>
    </row>
    <row r="47" spans="1:9" s="61" customFormat="1">
      <c r="A47" s="62" t="s">
        <v>68</v>
      </c>
      <c r="B47" s="54" t="str">
        <f t="shared" si="0"/>
        <v>New</v>
      </c>
      <c r="C47" s="65" t="s">
        <v>103</v>
      </c>
      <c r="D47" s="56" t="s">
        <v>52</v>
      </c>
      <c r="E47" s="57" t="s">
        <v>104</v>
      </c>
      <c r="F47" s="53">
        <v>29</v>
      </c>
      <c r="G47" s="59" t="s">
        <v>29</v>
      </c>
      <c r="H47" s="60" t="s">
        <v>30</v>
      </c>
      <c r="I47" s="56"/>
    </row>
    <row r="48" spans="1:9" s="61" customFormat="1">
      <c r="A48" s="62" t="s">
        <v>68</v>
      </c>
      <c r="B48" s="54" t="str">
        <f t="shared" si="0"/>
        <v>New</v>
      </c>
      <c r="C48" s="65" t="s">
        <v>105</v>
      </c>
      <c r="D48" s="56" t="s">
        <v>52</v>
      </c>
      <c r="E48" s="57" t="s">
        <v>106</v>
      </c>
      <c r="F48" s="53">
        <v>30</v>
      </c>
      <c r="G48" s="59" t="s">
        <v>29</v>
      </c>
      <c r="H48" s="60" t="s">
        <v>30</v>
      </c>
      <c r="I48" s="56"/>
    </row>
    <row r="49" spans="1:9" s="61" customFormat="1">
      <c r="A49" s="62" t="s">
        <v>68</v>
      </c>
      <c r="B49" s="54" t="str">
        <f t="shared" si="0"/>
        <v>New</v>
      </c>
      <c r="C49" s="65" t="s">
        <v>107</v>
      </c>
      <c r="D49" s="56" t="s">
        <v>79</v>
      </c>
      <c r="E49" s="57" t="s">
        <v>108</v>
      </c>
      <c r="F49" s="53">
        <v>31</v>
      </c>
      <c r="G49" s="59" t="s">
        <v>81</v>
      </c>
      <c r="H49" s="60" t="s">
        <v>30</v>
      </c>
      <c r="I49" s="56"/>
    </row>
    <row r="50" spans="1:9" s="61" customFormat="1">
      <c r="A50" s="62" t="s">
        <v>68</v>
      </c>
      <c r="B50" s="54" t="str">
        <f t="shared" si="0"/>
        <v>New</v>
      </c>
      <c r="C50" s="65" t="s">
        <v>109</v>
      </c>
      <c r="D50" s="56" t="s">
        <v>110</v>
      </c>
      <c r="E50" s="57" t="s">
        <v>111</v>
      </c>
      <c r="F50" s="53">
        <v>32</v>
      </c>
      <c r="G50" s="59" t="s">
        <v>29</v>
      </c>
      <c r="H50" s="60" t="s">
        <v>30</v>
      </c>
      <c r="I50" s="56"/>
    </row>
    <row r="51" spans="1:9" s="61" customFormat="1">
      <c r="A51" s="62" t="s">
        <v>68</v>
      </c>
      <c r="B51" s="54" t="str">
        <f t="shared" si="0"/>
        <v>New</v>
      </c>
      <c r="C51" s="65" t="s">
        <v>112</v>
      </c>
      <c r="D51" s="56" t="s">
        <v>79</v>
      </c>
      <c r="E51" s="57" t="s">
        <v>113</v>
      </c>
      <c r="F51" s="53">
        <v>33</v>
      </c>
      <c r="G51" s="59" t="s">
        <v>81</v>
      </c>
      <c r="H51" s="60" t="s">
        <v>30</v>
      </c>
      <c r="I51" s="56"/>
    </row>
    <row r="52" spans="1:9" s="61" customFormat="1" ht="16.5">
      <c r="A52" s="62" t="s">
        <v>68</v>
      </c>
      <c r="B52" s="54" t="str">
        <f t="shared" ref="B52:B68" si="1">IF(VLOOKUP(C52,$C$17:$E$623,3,FALSE)=E52,"New",(VLOOKUP(C52,$C$17:$E$623,3,FALSE)))</f>
        <v>New</v>
      </c>
      <c r="C52" s="65" t="s">
        <v>114</v>
      </c>
      <c r="D52" s="56" t="s">
        <v>83</v>
      </c>
      <c r="E52" s="57" t="s">
        <v>115</v>
      </c>
      <c r="F52" s="53">
        <v>34</v>
      </c>
      <c r="G52" s="59" t="s">
        <v>29</v>
      </c>
      <c r="H52" s="60" t="s">
        <v>30</v>
      </c>
      <c r="I52" s="56"/>
    </row>
    <row r="53" spans="1:9" s="61" customFormat="1" ht="16.5">
      <c r="A53" s="62" t="s">
        <v>68</v>
      </c>
      <c r="B53" s="54" t="str">
        <f t="shared" si="1"/>
        <v>New</v>
      </c>
      <c r="C53" s="65" t="s">
        <v>116</v>
      </c>
      <c r="D53" s="56" t="s">
        <v>83</v>
      </c>
      <c r="E53" s="57" t="s">
        <v>117</v>
      </c>
      <c r="F53" s="53">
        <v>35</v>
      </c>
      <c r="G53" s="59" t="s">
        <v>29</v>
      </c>
      <c r="H53" s="60" t="s">
        <v>30</v>
      </c>
      <c r="I53" s="56"/>
    </row>
    <row r="54" spans="1:9" s="61" customFormat="1" ht="16.5">
      <c r="A54" s="62" t="s">
        <v>68</v>
      </c>
      <c r="B54" s="54" t="str">
        <f t="shared" si="1"/>
        <v>New</v>
      </c>
      <c r="C54" s="65" t="s">
        <v>118</v>
      </c>
      <c r="D54" s="56" t="s">
        <v>79</v>
      </c>
      <c r="E54" s="57" t="s">
        <v>119</v>
      </c>
      <c r="F54" s="53">
        <v>36</v>
      </c>
      <c r="G54" s="59" t="s">
        <v>81</v>
      </c>
      <c r="H54" s="60" t="s">
        <v>30</v>
      </c>
      <c r="I54" s="56"/>
    </row>
    <row r="55" spans="1:9" s="61" customFormat="1">
      <c r="A55" s="62" t="s">
        <v>68</v>
      </c>
      <c r="B55" s="54" t="str">
        <f t="shared" si="1"/>
        <v>New</v>
      </c>
      <c r="C55" s="65" t="s">
        <v>120</v>
      </c>
      <c r="D55" s="56" t="s">
        <v>110</v>
      </c>
      <c r="E55" s="57" t="s">
        <v>121</v>
      </c>
      <c r="F55" s="53">
        <v>37</v>
      </c>
      <c r="G55" s="59" t="s">
        <v>29</v>
      </c>
      <c r="H55" s="60" t="s">
        <v>30</v>
      </c>
      <c r="I55" s="56"/>
    </row>
    <row r="56" spans="1:9" s="61" customFormat="1">
      <c r="A56" s="62" t="s">
        <v>68</v>
      </c>
      <c r="B56" s="54" t="str">
        <f t="shared" si="1"/>
        <v>New</v>
      </c>
      <c r="C56" s="65" t="s">
        <v>122</v>
      </c>
      <c r="D56" s="56" t="s">
        <v>110</v>
      </c>
      <c r="E56" s="57" t="s">
        <v>123</v>
      </c>
      <c r="F56" s="53">
        <v>38</v>
      </c>
      <c r="G56" s="59" t="s">
        <v>29</v>
      </c>
      <c r="H56" s="60" t="s">
        <v>30</v>
      </c>
      <c r="I56" s="56"/>
    </row>
    <row r="57" spans="1:9" s="61" customFormat="1">
      <c r="A57" s="62" t="s">
        <v>68</v>
      </c>
      <c r="B57" s="54" t="str">
        <f t="shared" si="1"/>
        <v>New</v>
      </c>
      <c r="C57" s="65" t="s">
        <v>124</v>
      </c>
      <c r="D57" s="56" t="s">
        <v>79</v>
      </c>
      <c r="E57" s="57" t="s">
        <v>125</v>
      </c>
      <c r="F57" s="53">
        <v>39</v>
      </c>
      <c r="G57" s="59" t="s">
        <v>81</v>
      </c>
      <c r="H57" s="60" t="s">
        <v>30</v>
      </c>
      <c r="I57" s="56"/>
    </row>
    <row r="58" spans="1:9" s="61" customFormat="1">
      <c r="A58" s="62" t="s">
        <v>68</v>
      </c>
      <c r="B58" s="54" t="str">
        <f t="shared" si="1"/>
        <v>New</v>
      </c>
      <c r="C58" s="65" t="s">
        <v>126</v>
      </c>
      <c r="D58" s="56" t="s">
        <v>127</v>
      </c>
      <c r="E58" s="57" t="s">
        <v>128</v>
      </c>
      <c r="F58" s="53">
        <v>40</v>
      </c>
      <c r="G58" s="59" t="s">
        <v>29</v>
      </c>
      <c r="H58" s="60" t="s">
        <v>30</v>
      </c>
      <c r="I58" s="56"/>
    </row>
    <row r="59" spans="1:9" s="61" customFormat="1">
      <c r="A59" s="62" t="s">
        <v>68</v>
      </c>
      <c r="B59" s="54" t="str">
        <f t="shared" si="1"/>
        <v>New</v>
      </c>
      <c r="C59" s="65" t="s">
        <v>129</v>
      </c>
      <c r="D59" s="56" t="s">
        <v>127</v>
      </c>
      <c r="E59" s="57" t="s">
        <v>130</v>
      </c>
      <c r="F59" s="53">
        <v>41</v>
      </c>
      <c r="G59" s="59" t="s">
        <v>29</v>
      </c>
      <c r="H59" s="60" t="s">
        <v>30</v>
      </c>
      <c r="I59" s="56"/>
    </row>
    <row r="60" spans="1:9" s="61" customFormat="1">
      <c r="A60" s="62" t="s">
        <v>68</v>
      </c>
      <c r="B60" s="54" t="str">
        <f t="shared" si="1"/>
        <v>New</v>
      </c>
      <c r="C60" s="65" t="s">
        <v>131</v>
      </c>
      <c r="D60" s="56" t="s">
        <v>79</v>
      </c>
      <c r="E60" s="57" t="s">
        <v>132</v>
      </c>
      <c r="F60" s="53">
        <v>42</v>
      </c>
      <c r="G60" s="59" t="s">
        <v>81</v>
      </c>
      <c r="H60" s="60" t="s">
        <v>30</v>
      </c>
      <c r="I60" s="56"/>
    </row>
    <row r="61" spans="1:9" s="61" customFormat="1">
      <c r="A61" s="62" t="s">
        <v>68</v>
      </c>
      <c r="B61" s="54" t="str">
        <f t="shared" si="1"/>
        <v>New</v>
      </c>
      <c r="C61" s="65" t="s">
        <v>133</v>
      </c>
      <c r="D61" s="56" t="s">
        <v>134</v>
      </c>
      <c r="E61" s="57" t="s">
        <v>135</v>
      </c>
      <c r="F61" s="53">
        <v>43</v>
      </c>
      <c r="G61" s="59" t="s">
        <v>29</v>
      </c>
      <c r="H61" s="60" t="s">
        <v>30</v>
      </c>
      <c r="I61" s="56"/>
    </row>
    <row r="62" spans="1:9" s="61" customFormat="1">
      <c r="A62" s="62" t="s">
        <v>68</v>
      </c>
      <c r="B62" s="54" t="str">
        <f t="shared" si="1"/>
        <v>New</v>
      </c>
      <c r="C62" s="65" t="s">
        <v>136</v>
      </c>
      <c r="D62" s="56" t="s">
        <v>134</v>
      </c>
      <c r="E62" s="57" t="s">
        <v>137</v>
      </c>
      <c r="F62" s="53">
        <v>44</v>
      </c>
      <c r="G62" s="59" t="s">
        <v>29</v>
      </c>
      <c r="H62" s="60" t="s">
        <v>30</v>
      </c>
      <c r="I62" s="56"/>
    </row>
    <row r="63" spans="1:9" s="61" customFormat="1">
      <c r="A63" s="62" t="s">
        <v>68</v>
      </c>
      <c r="B63" s="54" t="str">
        <f t="shared" si="1"/>
        <v>New</v>
      </c>
      <c r="C63" s="65" t="s">
        <v>138</v>
      </c>
      <c r="D63" s="56" t="s">
        <v>79</v>
      </c>
      <c r="E63" s="57" t="s">
        <v>139</v>
      </c>
      <c r="F63" s="53">
        <v>45</v>
      </c>
      <c r="G63" s="59" t="s">
        <v>81</v>
      </c>
      <c r="H63" s="60" t="s">
        <v>30</v>
      </c>
      <c r="I63" s="56"/>
    </row>
    <row r="64" spans="1:9" s="61" customFormat="1">
      <c r="A64" s="62" t="s">
        <v>68</v>
      </c>
      <c r="B64" s="54" t="str">
        <f t="shared" si="1"/>
        <v>New</v>
      </c>
      <c r="C64" s="65" t="s">
        <v>140</v>
      </c>
      <c r="D64" s="56" t="s">
        <v>110</v>
      </c>
      <c r="E64" s="57" t="s">
        <v>141</v>
      </c>
      <c r="F64" s="53">
        <v>46</v>
      </c>
      <c r="G64" s="59" t="s">
        <v>81</v>
      </c>
      <c r="H64" s="60" t="s">
        <v>30</v>
      </c>
      <c r="I64" s="56"/>
    </row>
    <row r="65" spans="1:9" s="61" customFormat="1">
      <c r="A65" s="62" t="s">
        <v>68</v>
      </c>
      <c r="B65" s="54" t="str">
        <f t="shared" si="1"/>
        <v>New</v>
      </c>
      <c r="C65" s="65" t="s">
        <v>142</v>
      </c>
      <c r="D65" s="56" t="s">
        <v>79</v>
      </c>
      <c r="E65" s="57" t="s">
        <v>143</v>
      </c>
      <c r="F65" s="53">
        <v>47</v>
      </c>
      <c r="G65" s="59" t="s">
        <v>81</v>
      </c>
      <c r="H65" s="60" t="s">
        <v>30</v>
      </c>
      <c r="I65" s="56"/>
    </row>
    <row r="66" spans="1:9" s="61" customFormat="1">
      <c r="A66" s="62" t="s">
        <v>68</v>
      </c>
      <c r="B66" s="54" t="str">
        <f t="shared" si="1"/>
        <v>New</v>
      </c>
      <c r="C66" s="65" t="s">
        <v>144</v>
      </c>
      <c r="D66" s="56" t="s">
        <v>52</v>
      </c>
      <c r="E66" s="57" t="s">
        <v>145</v>
      </c>
      <c r="F66" s="53">
        <v>48</v>
      </c>
      <c r="G66" s="59" t="s">
        <v>29</v>
      </c>
      <c r="H66" s="60" t="s">
        <v>30</v>
      </c>
      <c r="I66" s="56"/>
    </row>
    <row r="67" spans="1:9" s="61" customFormat="1">
      <c r="A67" s="62" t="s">
        <v>68</v>
      </c>
      <c r="B67" s="54" t="str">
        <f t="shared" si="1"/>
        <v>New</v>
      </c>
      <c r="C67" s="65" t="s">
        <v>146</v>
      </c>
      <c r="D67" s="56" t="s">
        <v>52</v>
      </c>
      <c r="E67" s="57" t="s">
        <v>147</v>
      </c>
      <c r="F67" s="53">
        <v>49</v>
      </c>
      <c r="G67" s="59" t="s">
        <v>29</v>
      </c>
      <c r="H67" s="60" t="s">
        <v>30</v>
      </c>
      <c r="I67" s="56"/>
    </row>
    <row r="68" spans="1:9" s="61" customFormat="1" ht="15">
      <c r="A68" s="62" t="s">
        <v>68</v>
      </c>
      <c r="B68" s="54" t="str">
        <f t="shared" si="1"/>
        <v>New</v>
      </c>
      <c r="C68" s="65" t="s">
        <v>148</v>
      </c>
      <c r="D68" s="56" t="s">
        <v>79</v>
      </c>
      <c r="E68" s="57" t="s">
        <v>149</v>
      </c>
      <c r="F68" s="53">
        <v>50</v>
      </c>
      <c r="G68" s="59" t="s">
        <v>81</v>
      </c>
      <c r="H68" s="60" t="s">
        <v>30</v>
      </c>
      <c r="I68" s="56"/>
    </row>
    <row r="69" spans="1:9" s="50" customFormat="1">
      <c r="A69" s="43" t="s">
        <v>150</v>
      </c>
      <c r="B69" s="44"/>
      <c r="C69" s="45" t="s">
        <v>65</v>
      </c>
      <c r="D69" s="46" t="s">
        <v>66</v>
      </c>
      <c r="E69" s="47"/>
      <c r="F69" s="48">
        <v>51</v>
      </c>
      <c r="G69" s="49"/>
      <c r="H69" s="60" t="s">
        <v>30</v>
      </c>
      <c r="I69" s="46"/>
    </row>
    <row r="70" spans="1:9" s="50" customFormat="1">
      <c r="A70" s="43" t="s">
        <v>150</v>
      </c>
      <c r="B70" s="44"/>
      <c r="C70" s="51" t="s">
        <v>69</v>
      </c>
      <c r="D70" s="46" t="s">
        <v>62</v>
      </c>
      <c r="E70" s="47"/>
      <c r="F70" s="48">
        <v>52</v>
      </c>
      <c r="G70" s="49"/>
      <c r="H70" s="60" t="s">
        <v>30</v>
      </c>
      <c r="I70" s="46"/>
    </row>
    <row r="71" spans="1:9" s="50" customFormat="1">
      <c r="A71" s="43" t="s">
        <v>150</v>
      </c>
      <c r="B71" s="44"/>
      <c r="C71" s="52" t="s">
        <v>71</v>
      </c>
      <c r="D71" s="46" t="s">
        <v>62</v>
      </c>
      <c r="E71" s="47"/>
      <c r="F71" s="48">
        <v>53</v>
      </c>
      <c r="G71" s="49"/>
      <c r="H71" s="60" t="s">
        <v>30</v>
      </c>
      <c r="I71" s="46"/>
    </row>
    <row r="72" spans="1:9" s="50" customFormat="1">
      <c r="A72" s="43" t="s">
        <v>150</v>
      </c>
      <c r="B72" s="44"/>
      <c r="C72" s="52" t="s">
        <v>73</v>
      </c>
      <c r="D72" s="46" t="s">
        <v>74</v>
      </c>
      <c r="E72" s="47"/>
      <c r="F72" s="48">
        <v>54</v>
      </c>
      <c r="G72" s="49"/>
      <c r="H72" s="60" t="s">
        <v>30</v>
      </c>
      <c r="I72" s="46"/>
    </row>
    <row r="73" spans="1:9" s="50" customFormat="1">
      <c r="A73" s="43" t="s">
        <v>150</v>
      </c>
      <c r="B73" s="44"/>
      <c r="C73" s="52" t="s">
        <v>76</v>
      </c>
      <c r="D73" s="46" t="s">
        <v>74</v>
      </c>
      <c r="E73" s="47"/>
      <c r="F73" s="48">
        <v>55</v>
      </c>
      <c r="G73" s="49"/>
      <c r="H73" s="60" t="s">
        <v>30</v>
      </c>
      <c r="I73" s="46"/>
    </row>
    <row r="74" spans="1:9" s="50" customFormat="1">
      <c r="A74" s="43" t="s">
        <v>150</v>
      </c>
      <c r="B74" s="44"/>
      <c r="C74" s="52" t="s">
        <v>78</v>
      </c>
      <c r="D74" s="46" t="s">
        <v>79</v>
      </c>
      <c r="E74" s="47"/>
      <c r="F74" s="48">
        <v>56</v>
      </c>
      <c r="G74" s="49"/>
      <c r="H74" s="60" t="s">
        <v>30</v>
      </c>
      <c r="I74" s="46"/>
    </row>
    <row r="75" spans="1:9" s="50" customFormat="1">
      <c r="A75" s="43" t="s">
        <v>150</v>
      </c>
      <c r="B75" s="44"/>
      <c r="C75" s="52" t="s">
        <v>82</v>
      </c>
      <c r="D75" s="46" t="s">
        <v>83</v>
      </c>
      <c r="E75" s="47"/>
      <c r="F75" s="48">
        <v>57</v>
      </c>
      <c r="G75" s="49"/>
      <c r="H75" s="60" t="s">
        <v>30</v>
      </c>
      <c r="I75" s="46"/>
    </row>
    <row r="76" spans="1:9" s="50" customFormat="1">
      <c r="A76" s="43" t="s">
        <v>150</v>
      </c>
      <c r="B76" s="44"/>
      <c r="C76" s="52" t="s">
        <v>85</v>
      </c>
      <c r="D76" s="46" t="s">
        <v>83</v>
      </c>
      <c r="E76" s="47"/>
      <c r="F76" s="48">
        <v>58</v>
      </c>
      <c r="G76" s="49"/>
      <c r="H76" s="60" t="s">
        <v>30</v>
      </c>
      <c r="I76" s="46"/>
    </row>
    <row r="77" spans="1:9" s="50" customFormat="1">
      <c r="A77" s="43" t="s">
        <v>150</v>
      </c>
      <c r="B77" s="44"/>
      <c r="C77" s="52" t="s">
        <v>87</v>
      </c>
      <c r="D77" s="46" t="s">
        <v>83</v>
      </c>
      <c r="E77" s="47"/>
      <c r="F77" s="48">
        <v>59</v>
      </c>
      <c r="G77" s="49"/>
      <c r="H77" s="60" t="s">
        <v>30</v>
      </c>
      <c r="I77" s="46"/>
    </row>
    <row r="78" spans="1:9" s="50" customFormat="1">
      <c r="A78" s="43" t="s">
        <v>150</v>
      </c>
      <c r="B78" s="44"/>
      <c r="C78" s="52" t="s">
        <v>89</v>
      </c>
      <c r="D78" s="46" t="s">
        <v>83</v>
      </c>
      <c r="E78" s="47"/>
      <c r="F78" s="48">
        <v>60</v>
      </c>
      <c r="G78" s="49"/>
      <c r="H78" s="60" t="s">
        <v>30</v>
      </c>
      <c r="I78" s="46"/>
    </row>
    <row r="79" spans="1:9" s="50" customFormat="1">
      <c r="A79" s="43" t="s">
        <v>150</v>
      </c>
      <c r="B79" s="44"/>
      <c r="C79" s="52" t="s">
        <v>91</v>
      </c>
      <c r="D79" s="46" t="s">
        <v>83</v>
      </c>
      <c r="E79" s="47"/>
      <c r="F79" s="48">
        <v>61</v>
      </c>
      <c r="G79" s="49"/>
      <c r="H79" s="60" t="s">
        <v>30</v>
      </c>
      <c r="I79" s="46"/>
    </row>
    <row r="80" spans="1:9" s="50" customFormat="1">
      <c r="A80" s="43" t="s">
        <v>150</v>
      </c>
      <c r="B80" s="44"/>
      <c r="C80" s="52" t="s">
        <v>93</v>
      </c>
      <c r="D80" s="46" t="s">
        <v>83</v>
      </c>
      <c r="E80" s="47"/>
      <c r="F80" s="48">
        <v>62</v>
      </c>
      <c r="G80" s="49"/>
      <c r="H80" s="60" t="s">
        <v>30</v>
      </c>
      <c r="I80" s="46"/>
    </row>
    <row r="81" spans="1:9" s="50" customFormat="1">
      <c r="A81" s="43" t="s">
        <v>150</v>
      </c>
      <c r="B81" s="44"/>
      <c r="C81" s="52" t="s">
        <v>95</v>
      </c>
      <c r="D81" s="46" t="s">
        <v>79</v>
      </c>
      <c r="E81" s="47"/>
      <c r="F81" s="48">
        <v>63</v>
      </c>
      <c r="G81" s="49"/>
      <c r="H81" s="60" t="s">
        <v>30</v>
      </c>
      <c r="I81" s="46"/>
    </row>
    <row r="82" spans="1:9" s="50" customFormat="1">
      <c r="A82" s="43" t="s">
        <v>150</v>
      </c>
      <c r="B82" s="44"/>
      <c r="C82" s="52" t="s">
        <v>97</v>
      </c>
      <c r="D82" s="46" t="s">
        <v>83</v>
      </c>
      <c r="E82" s="47"/>
      <c r="F82" s="48">
        <v>64</v>
      </c>
      <c r="G82" s="49"/>
      <c r="H82" s="60" t="s">
        <v>30</v>
      </c>
      <c r="I82" s="46"/>
    </row>
    <row r="83" spans="1:9" s="50" customFormat="1">
      <c r="A83" s="43" t="s">
        <v>150</v>
      </c>
      <c r="B83" s="44"/>
      <c r="C83" s="52" t="s">
        <v>99</v>
      </c>
      <c r="D83" s="46" t="s">
        <v>83</v>
      </c>
      <c r="E83" s="47"/>
      <c r="F83" s="48">
        <v>65</v>
      </c>
      <c r="G83" s="49"/>
      <c r="H83" s="60" t="s">
        <v>30</v>
      </c>
      <c r="I83" s="46"/>
    </row>
    <row r="84" spans="1:9" s="50" customFormat="1">
      <c r="A84" s="43" t="s">
        <v>150</v>
      </c>
      <c r="B84" s="44"/>
      <c r="C84" s="52" t="s">
        <v>101</v>
      </c>
      <c r="D84" s="46" t="s">
        <v>79</v>
      </c>
      <c r="E84" s="47"/>
      <c r="F84" s="48">
        <v>66</v>
      </c>
      <c r="G84" s="49"/>
      <c r="H84" s="60" t="s">
        <v>30</v>
      </c>
      <c r="I84" s="46"/>
    </row>
    <row r="85" spans="1:9" s="50" customFormat="1">
      <c r="A85" s="43" t="s">
        <v>150</v>
      </c>
      <c r="B85" s="44"/>
      <c r="C85" s="52" t="s">
        <v>103</v>
      </c>
      <c r="D85" s="46" t="s">
        <v>52</v>
      </c>
      <c r="E85" s="47"/>
      <c r="F85" s="48">
        <v>67</v>
      </c>
      <c r="G85" s="49"/>
      <c r="H85" s="60" t="s">
        <v>30</v>
      </c>
      <c r="I85" s="46"/>
    </row>
    <row r="86" spans="1:9" s="50" customFormat="1">
      <c r="A86" s="43" t="s">
        <v>150</v>
      </c>
      <c r="B86" s="44"/>
      <c r="C86" s="52" t="s">
        <v>105</v>
      </c>
      <c r="D86" s="46" t="s">
        <v>52</v>
      </c>
      <c r="E86" s="47"/>
      <c r="F86" s="48">
        <v>68</v>
      </c>
      <c r="G86" s="49"/>
      <c r="H86" s="60" t="s">
        <v>30</v>
      </c>
      <c r="I86" s="46"/>
    </row>
    <row r="87" spans="1:9" s="50" customFormat="1">
      <c r="A87" s="43" t="s">
        <v>150</v>
      </c>
      <c r="B87" s="44"/>
      <c r="C87" s="52" t="s">
        <v>107</v>
      </c>
      <c r="D87" s="46" t="s">
        <v>79</v>
      </c>
      <c r="E87" s="47"/>
      <c r="F87" s="48">
        <v>69</v>
      </c>
      <c r="G87" s="49"/>
      <c r="H87" s="60" t="s">
        <v>30</v>
      </c>
      <c r="I87" s="46"/>
    </row>
    <row r="88" spans="1:9" s="50" customFormat="1">
      <c r="A88" s="43" t="s">
        <v>150</v>
      </c>
      <c r="B88" s="44"/>
      <c r="C88" s="52" t="s">
        <v>109</v>
      </c>
      <c r="D88" s="46" t="s">
        <v>110</v>
      </c>
      <c r="E88" s="47"/>
      <c r="F88" s="48">
        <v>70</v>
      </c>
      <c r="G88" s="49"/>
      <c r="H88" s="60" t="s">
        <v>30</v>
      </c>
      <c r="I88" s="46"/>
    </row>
    <row r="89" spans="1:9" s="50" customFormat="1">
      <c r="A89" s="43" t="s">
        <v>150</v>
      </c>
      <c r="B89" s="44"/>
      <c r="C89" s="52" t="s">
        <v>112</v>
      </c>
      <c r="D89" s="46" t="s">
        <v>79</v>
      </c>
      <c r="E89" s="47"/>
      <c r="F89" s="48">
        <v>71</v>
      </c>
      <c r="G89" s="49"/>
      <c r="H89" s="60" t="s">
        <v>30</v>
      </c>
      <c r="I89" s="46"/>
    </row>
    <row r="90" spans="1:9" s="50" customFormat="1" ht="16.5">
      <c r="A90" s="43" t="s">
        <v>150</v>
      </c>
      <c r="B90" s="44"/>
      <c r="C90" s="52" t="s">
        <v>114</v>
      </c>
      <c r="D90" s="46" t="s">
        <v>83</v>
      </c>
      <c r="E90" s="47"/>
      <c r="F90" s="48">
        <v>72</v>
      </c>
      <c r="G90" s="49"/>
      <c r="H90" s="60" t="s">
        <v>30</v>
      </c>
      <c r="I90" s="46"/>
    </row>
    <row r="91" spans="1:9" s="50" customFormat="1" ht="16.5">
      <c r="A91" s="43" t="s">
        <v>150</v>
      </c>
      <c r="B91" s="44"/>
      <c r="C91" s="52" t="s">
        <v>116</v>
      </c>
      <c r="D91" s="46" t="s">
        <v>83</v>
      </c>
      <c r="E91" s="47"/>
      <c r="F91" s="48">
        <v>73</v>
      </c>
      <c r="G91" s="49"/>
      <c r="H91" s="60" t="s">
        <v>30</v>
      </c>
      <c r="I91" s="46"/>
    </row>
    <row r="92" spans="1:9" s="50" customFormat="1" ht="16.5">
      <c r="A92" s="43" t="s">
        <v>150</v>
      </c>
      <c r="B92" s="44"/>
      <c r="C92" s="52" t="s">
        <v>118</v>
      </c>
      <c r="D92" s="46" t="s">
        <v>79</v>
      </c>
      <c r="E92" s="47"/>
      <c r="F92" s="48">
        <v>74</v>
      </c>
      <c r="G92" s="49"/>
      <c r="H92" s="60" t="s">
        <v>30</v>
      </c>
      <c r="I92" s="46"/>
    </row>
    <row r="93" spans="1:9" s="50" customFormat="1">
      <c r="A93" s="43" t="s">
        <v>150</v>
      </c>
      <c r="B93" s="44"/>
      <c r="C93" s="52" t="s">
        <v>120</v>
      </c>
      <c r="D93" s="46" t="s">
        <v>110</v>
      </c>
      <c r="E93" s="47"/>
      <c r="F93" s="48">
        <v>75</v>
      </c>
      <c r="G93" s="49"/>
      <c r="H93" s="60" t="s">
        <v>30</v>
      </c>
      <c r="I93" s="46"/>
    </row>
    <row r="94" spans="1:9" s="50" customFormat="1">
      <c r="A94" s="43" t="s">
        <v>150</v>
      </c>
      <c r="B94" s="44"/>
      <c r="C94" s="52" t="s">
        <v>122</v>
      </c>
      <c r="D94" s="46" t="s">
        <v>110</v>
      </c>
      <c r="E94" s="47"/>
      <c r="F94" s="48">
        <v>76</v>
      </c>
      <c r="G94" s="49"/>
      <c r="H94" s="60" t="s">
        <v>30</v>
      </c>
      <c r="I94" s="46"/>
    </row>
    <row r="95" spans="1:9" s="50" customFormat="1">
      <c r="A95" s="43" t="s">
        <v>150</v>
      </c>
      <c r="B95" s="44"/>
      <c r="C95" s="52" t="s">
        <v>124</v>
      </c>
      <c r="D95" s="46" t="s">
        <v>79</v>
      </c>
      <c r="E95" s="47"/>
      <c r="F95" s="48">
        <v>77</v>
      </c>
      <c r="G95" s="49"/>
      <c r="H95" s="60" t="s">
        <v>30</v>
      </c>
      <c r="I95" s="46"/>
    </row>
    <row r="96" spans="1:9" s="50" customFormat="1">
      <c r="A96" s="43" t="s">
        <v>150</v>
      </c>
      <c r="B96" s="44"/>
      <c r="C96" s="52" t="s">
        <v>126</v>
      </c>
      <c r="D96" s="46" t="s">
        <v>127</v>
      </c>
      <c r="E96" s="47"/>
      <c r="F96" s="48">
        <v>78</v>
      </c>
      <c r="G96" s="49"/>
      <c r="H96" s="60" t="s">
        <v>30</v>
      </c>
      <c r="I96" s="46"/>
    </row>
    <row r="97" spans="1:9" s="50" customFormat="1">
      <c r="A97" s="43" t="s">
        <v>150</v>
      </c>
      <c r="B97" s="44"/>
      <c r="C97" s="52" t="s">
        <v>129</v>
      </c>
      <c r="D97" s="46" t="s">
        <v>127</v>
      </c>
      <c r="E97" s="47"/>
      <c r="F97" s="48">
        <v>79</v>
      </c>
      <c r="G97" s="49"/>
      <c r="H97" s="60" t="s">
        <v>30</v>
      </c>
      <c r="I97" s="46"/>
    </row>
    <row r="98" spans="1:9" s="50" customFormat="1">
      <c r="A98" s="43" t="s">
        <v>150</v>
      </c>
      <c r="B98" s="44"/>
      <c r="C98" s="52" t="s">
        <v>131</v>
      </c>
      <c r="D98" s="46" t="s">
        <v>79</v>
      </c>
      <c r="E98" s="47"/>
      <c r="F98" s="48">
        <v>80</v>
      </c>
      <c r="G98" s="49"/>
      <c r="H98" s="60" t="s">
        <v>30</v>
      </c>
      <c r="I98" s="46"/>
    </row>
    <row r="99" spans="1:9" s="50" customFormat="1">
      <c r="A99" s="43" t="s">
        <v>150</v>
      </c>
      <c r="B99" s="44"/>
      <c r="C99" s="52" t="s">
        <v>133</v>
      </c>
      <c r="D99" s="46" t="s">
        <v>134</v>
      </c>
      <c r="E99" s="47"/>
      <c r="F99" s="48">
        <v>81</v>
      </c>
      <c r="G99" s="49"/>
      <c r="H99" s="60" t="s">
        <v>30</v>
      </c>
      <c r="I99" s="46"/>
    </row>
    <row r="100" spans="1:9" s="50" customFormat="1">
      <c r="A100" s="43" t="s">
        <v>150</v>
      </c>
      <c r="B100" s="44"/>
      <c r="C100" s="52" t="s">
        <v>136</v>
      </c>
      <c r="D100" s="46" t="s">
        <v>134</v>
      </c>
      <c r="E100" s="47"/>
      <c r="F100" s="48">
        <v>82</v>
      </c>
      <c r="G100" s="49"/>
      <c r="H100" s="60" t="s">
        <v>30</v>
      </c>
      <c r="I100" s="46"/>
    </row>
    <row r="101" spans="1:9" s="50" customFormat="1">
      <c r="A101" s="43" t="s">
        <v>150</v>
      </c>
      <c r="B101" s="44"/>
      <c r="C101" s="52" t="s">
        <v>138</v>
      </c>
      <c r="D101" s="46" t="s">
        <v>79</v>
      </c>
      <c r="E101" s="47"/>
      <c r="F101" s="48">
        <v>83</v>
      </c>
      <c r="G101" s="49"/>
      <c r="H101" s="60" t="s">
        <v>30</v>
      </c>
      <c r="I101" s="46"/>
    </row>
    <row r="102" spans="1:9" s="50" customFormat="1">
      <c r="A102" s="43" t="s">
        <v>150</v>
      </c>
      <c r="B102" s="44"/>
      <c r="C102" s="52" t="s">
        <v>140</v>
      </c>
      <c r="D102" s="46" t="s">
        <v>110</v>
      </c>
      <c r="E102" s="47"/>
      <c r="F102" s="48">
        <v>84</v>
      </c>
      <c r="G102" s="49"/>
      <c r="H102" s="60" t="s">
        <v>30</v>
      </c>
      <c r="I102" s="46"/>
    </row>
    <row r="103" spans="1:9" s="50" customFormat="1">
      <c r="A103" s="43" t="s">
        <v>150</v>
      </c>
      <c r="B103" s="44"/>
      <c r="C103" s="52" t="s">
        <v>142</v>
      </c>
      <c r="D103" s="46" t="s">
        <v>79</v>
      </c>
      <c r="E103" s="47"/>
      <c r="F103" s="48">
        <v>85</v>
      </c>
      <c r="G103" s="49"/>
      <c r="H103" s="60" t="s">
        <v>30</v>
      </c>
      <c r="I103" s="46"/>
    </row>
    <row r="104" spans="1:9" s="50" customFormat="1">
      <c r="A104" s="43" t="s">
        <v>150</v>
      </c>
      <c r="B104" s="44"/>
      <c r="C104" s="52" t="s">
        <v>144</v>
      </c>
      <c r="D104" s="46" t="s">
        <v>52</v>
      </c>
      <c r="E104" s="47"/>
      <c r="F104" s="48">
        <v>86</v>
      </c>
      <c r="G104" s="49"/>
      <c r="H104" s="60" t="s">
        <v>30</v>
      </c>
      <c r="I104" s="46"/>
    </row>
    <row r="105" spans="1:9" s="50" customFormat="1">
      <c r="A105" s="43" t="s">
        <v>150</v>
      </c>
      <c r="B105" s="44"/>
      <c r="C105" s="52" t="s">
        <v>146</v>
      </c>
      <c r="D105" s="46" t="s">
        <v>52</v>
      </c>
      <c r="E105" s="47"/>
      <c r="F105" s="48">
        <v>87</v>
      </c>
      <c r="G105" s="49"/>
      <c r="H105" s="60" t="s">
        <v>30</v>
      </c>
      <c r="I105" s="46"/>
    </row>
    <row r="106" spans="1:9" s="50" customFormat="1" ht="15">
      <c r="A106" s="43" t="s">
        <v>150</v>
      </c>
      <c r="B106" s="44"/>
      <c r="C106" s="52" t="s">
        <v>148</v>
      </c>
      <c r="D106" s="46" t="s">
        <v>79</v>
      </c>
      <c r="E106" s="47"/>
      <c r="F106" s="48">
        <v>88</v>
      </c>
      <c r="G106" s="49"/>
      <c r="H106" s="60" t="s">
        <v>30</v>
      </c>
      <c r="I106" s="46"/>
    </row>
    <row r="107" spans="1:9" s="73" customFormat="1">
      <c r="A107" s="66" t="s">
        <v>151</v>
      </c>
      <c r="B107" s="67"/>
      <c r="C107" s="74" t="s">
        <v>65</v>
      </c>
      <c r="D107" s="69" t="s">
        <v>66</v>
      </c>
      <c r="E107" s="70"/>
      <c r="F107" s="71">
        <v>89</v>
      </c>
      <c r="G107" s="72"/>
      <c r="H107" s="60" t="s">
        <v>30</v>
      </c>
      <c r="I107" s="69"/>
    </row>
    <row r="108" spans="1:9" s="73" customFormat="1">
      <c r="A108" s="66" t="s">
        <v>151</v>
      </c>
      <c r="B108" s="67"/>
      <c r="C108" s="75" t="s">
        <v>69</v>
      </c>
      <c r="D108" s="69" t="s">
        <v>62</v>
      </c>
      <c r="E108" s="70"/>
      <c r="F108" s="71">
        <v>90</v>
      </c>
      <c r="G108" s="72"/>
      <c r="H108" s="60" t="s">
        <v>30</v>
      </c>
      <c r="I108" s="69"/>
    </row>
    <row r="109" spans="1:9" s="73" customFormat="1">
      <c r="A109" s="66" t="s">
        <v>151</v>
      </c>
      <c r="B109" s="67"/>
      <c r="C109" s="68" t="s">
        <v>71</v>
      </c>
      <c r="D109" s="69" t="s">
        <v>62</v>
      </c>
      <c r="E109" s="70"/>
      <c r="F109" s="71">
        <v>91</v>
      </c>
      <c r="G109" s="72"/>
      <c r="H109" s="60" t="s">
        <v>30</v>
      </c>
      <c r="I109" s="69"/>
    </row>
    <row r="110" spans="1:9" s="73" customFormat="1">
      <c r="A110" s="66" t="s">
        <v>151</v>
      </c>
      <c r="B110" s="67"/>
      <c r="C110" s="68" t="s">
        <v>73</v>
      </c>
      <c r="D110" s="69" t="s">
        <v>74</v>
      </c>
      <c r="E110" s="70"/>
      <c r="F110" s="71">
        <v>92</v>
      </c>
      <c r="G110" s="72"/>
      <c r="H110" s="60" t="s">
        <v>30</v>
      </c>
      <c r="I110" s="69"/>
    </row>
    <row r="111" spans="1:9" s="73" customFormat="1">
      <c r="A111" s="66" t="s">
        <v>151</v>
      </c>
      <c r="B111" s="67"/>
      <c r="C111" s="68" t="s">
        <v>76</v>
      </c>
      <c r="D111" s="69" t="s">
        <v>74</v>
      </c>
      <c r="E111" s="70"/>
      <c r="F111" s="71">
        <v>93</v>
      </c>
      <c r="G111" s="72"/>
      <c r="H111" s="60" t="s">
        <v>30</v>
      </c>
      <c r="I111" s="69"/>
    </row>
    <row r="112" spans="1:9" s="73" customFormat="1">
      <c r="A112" s="66" t="s">
        <v>151</v>
      </c>
      <c r="B112" s="67"/>
      <c r="C112" s="68" t="s">
        <v>78</v>
      </c>
      <c r="D112" s="69" t="s">
        <v>79</v>
      </c>
      <c r="E112" s="70"/>
      <c r="F112" s="71">
        <v>94</v>
      </c>
      <c r="G112" s="72"/>
      <c r="H112" s="60" t="s">
        <v>30</v>
      </c>
      <c r="I112" s="69"/>
    </row>
    <row r="113" spans="1:9" s="73" customFormat="1">
      <c r="A113" s="66" t="s">
        <v>151</v>
      </c>
      <c r="B113" s="67"/>
      <c r="C113" s="68" t="s">
        <v>82</v>
      </c>
      <c r="D113" s="69" t="s">
        <v>83</v>
      </c>
      <c r="E113" s="70"/>
      <c r="F113" s="71">
        <v>95</v>
      </c>
      <c r="G113" s="72"/>
      <c r="H113" s="60" t="s">
        <v>30</v>
      </c>
      <c r="I113" s="69"/>
    </row>
    <row r="114" spans="1:9" s="73" customFormat="1">
      <c r="A114" s="66" t="s">
        <v>151</v>
      </c>
      <c r="B114" s="67"/>
      <c r="C114" s="68" t="s">
        <v>85</v>
      </c>
      <c r="D114" s="69" t="s">
        <v>83</v>
      </c>
      <c r="E114" s="70"/>
      <c r="F114" s="71">
        <v>96</v>
      </c>
      <c r="G114" s="72"/>
      <c r="H114" s="60" t="s">
        <v>30</v>
      </c>
      <c r="I114" s="69"/>
    </row>
    <row r="115" spans="1:9" s="73" customFormat="1">
      <c r="A115" s="66" t="s">
        <v>151</v>
      </c>
      <c r="B115" s="67"/>
      <c r="C115" s="68" t="s">
        <v>87</v>
      </c>
      <c r="D115" s="69" t="s">
        <v>83</v>
      </c>
      <c r="E115" s="70"/>
      <c r="F115" s="71">
        <v>97</v>
      </c>
      <c r="G115" s="72"/>
      <c r="H115" s="60" t="s">
        <v>30</v>
      </c>
      <c r="I115" s="69"/>
    </row>
    <row r="116" spans="1:9" s="73" customFormat="1">
      <c r="A116" s="66" t="s">
        <v>151</v>
      </c>
      <c r="B116" s="67"/>
      <c r="C116" s="68" t="s">
        <v>89</v>
      </c>
      <c r="D116" s="69" t="s">
        <v>83</v>
      </c>
      <c r="E116" s="70"/>
      <c r="F116" s="71">
        <v>98</v>
      </c>
      <c r="G116" s="72"/>
      <c r="H116" s="60" t="s">
        <v>30</v>
      </c>
      <c r="I116" s="69"/>
    </row>
    <row r="117" spans="1:9" s="73" customFormat="1">
      <c r="A117" s="66" t="s">
        <v>151</v>
      </c>
      <c r="B117" s="67"/>
      <c r="C117" s="68" t="s">
        <v>91</v>
      </c>
      <c r="D117" s="69" t="s">
        <v>83</v>
      </c>
      <c r="E117" s="70"/>
      <c r="F117" s="71">
        <v>99</v>
      </c>
      <c r="G117" s="72"/>
      <c r="H117" s="60" t="s">
        <v>30</v>
      </c>
      <c r="I117" s="69"/>
    </row>
    <row r="118" spans="1:9" s="73" customFormat="1">
      <c r="A118" s="66" t="s">
        <v>151</v>
      </c>
      <c r="B118" s="67"/>
      <c r="C118" s="68" t="s">
        <v>93</v>
      </c>
      <c r="D118" s="69" t="s">
        <v>83</v>
      </c>
      <c r="E118" s="70"/>
      <c r="F118" s="71">
        <v>100</v>
      </c>
      <c r="G118" s="72"/>
      <c r="H118" s="60" t="s">
        <v>30</v>
      </c>
      <c r="I118" s="69"/>
    </row>
    <row r="119" spans="1:9" s="73" customFormat="1">
      <c r="A119" s="66" t="s">
        <v>151</v>
      </c>
      <c r="B119" s="67"/>
      <c r="C119" s="68" t="s">
        <v>95</v>
      </c>
      <c r="D119" s="69" t="s">
        <v>79</v>
      </c>
      <c r="E119" s="70"/>
      <c r="F119" s="71">
        <v>101</v>
      </c>
      <c r="G119" s="72"/>
      <c r="H119" s="60" t="s">
        <v>30</v>
      </c>
      <c r="I119" s="69"/>
    </row>
    <row r="120" spans="1:9" s="73" customFormat="1">
      <c r="A120" s="66" t="s">
        <v>151</v>
      </c>
      <c r="B120" s="67"/>
      <c r="C120" s="68" t="s">
        <v>97</v>
      </c>
      <c r="D120" s="69" t="s">
        <v>83</v>
      </c>
      <c r="E120" s="70"/>
      <c r="F120" s="71">
        <v>102</v>
      </c>
      <c r="G120" s="72"/>
      <c r="H120" s="60" t="s">
        <v>30</v>
      </c>
      <c r="I120" s="69"/>
    </row>
    <row r="121" spans="1:9" s="73" customFormat="1">
      <c r="A121" s="66" t="s">
        <v>151</v>
      </c>
      <c r="B121" s="67"/>
      <c r="C121" s="68" t="s">
        <v>99</v>
      </c>
      <c r="D121" s="69" t="s">
        <v>83</v>
      </c>
      <c r="E121" s="70"/>
      <c r="F121" s="71">
        <v>103</v>
      </c>
      <c r="G121" s="72"/>
      <c r="H121" s="60" t="s">
        <v>30</v>
      </c>
      <c r="I121" s="69"/>
    </row>
    <row r="122" spans="1:9" s="73" customFormat="1">
      <c r="A122" s="66" t="s">
        <v>151</v>
      </c>
      <c r="B122" s="67"/>
      <c r="C122" s="68" t="s">
        <v>101</v>
      </c>
      <c r="D122" s="69" t="s">
        <v>79</v>
      </c>
      <c r="E122" s="70"/>
      <c r="F122" s="71">
        <v>104</v>
      </c>
      <c r="G122" s="72"/>
      <c r="H122" s="60" t="s">
        <v>30</v>
      </c>
      <c r="I122" s="69"/>
    </row>
    <row r="123" spans="1:9" s="73" customFormat="1">
      <c r="A123" s="66" t="s">
        <v>151</v>
      </c>
      <c r="B123" s="67"/>
      <c r="C123" s="68" t="s">
        <v>103</v>
      </c>
      <c r="D123" s="69" t="s">
        <v>52</v>
      </c>
      <c r="E123" s="70"/>
      <c r="F123" s="71">
        <v>105</v>
      </c>
      <c r="G123" s="72"/>
      <c r="H123" s="60" t="s">
        <v>30</v>
      </c>
      <c r="I123" s="69"/>
    </row>
    <row r="124" spans="1:9" s="73" customFormat="1">
      <c r="A124" s="66" t="s">
        <v>151</v>
      </c>
      <c r="B124" s="67"/>
      <c r="C124" s="68" t="s">
        <v>105</v>
      </c>
      <c r="D124" s="69" t="s">
        <v>52</v>
      </c>
      <c r="E124" s="70"/>
      <c r="F124" s="71">
        <v>106</v>
      </c>
      <c r="G124" s="72"/>
      <c r="H124" s="60" t="s">
        <v>30</v>
      </c>
      <c r="I124" s="69"/>
    </row>
    <row r="125" spans="1:9" s="73" customFormat="1">
      <c r="A125" s="66" t="s">
        <v>151</v>
      </c>
      <c r="B125" s="67"/>
      <c r="C125" s="68" t="s">
        <v>107</v>
      </c>
      <c r="D125" s="69" t="s">
        <v>79</v>
      </c>
      <c r="E125" s="70"/>
      <c r="F125" s="71">
        <v>107</v>
      </c>
      <c r="G125" s="72"/>
      <c r="H125" s="60" t="s">
        <v>30</v>
      </c>
      <c r="I125" s="69"/>
    </row>
    <row r="126" spans="1:9" s="73" customFormat="1">
      <c r="A126" s="66" t="s">
        <v>151</v>
      </c>
      <c r="B126" s="67"/>
      <c r="C126" s="68" t="s">
        <v>109</v>
      </c>
      <c r="D126" s="69" t="s">
        <v>110</v>
      </c>
      <c r="E126" s="70"/>
      <c r="F126" s="71">
        <v>108</v>
      </c>
      <c r="G126" s="72"/>
      <c r="H126" s="60" t="s">
        <v>30</v>
      </c>
      <c r="I126" s="69"/>
    </row>
    <row r="127" spans="1:9" s="73" customFormat="1">
      <c r="A127" s="66" t="s">
        <v>151</v>
      </c>
      <c r="B127" s="67"/>
      <c r="C127" s="68" t="s">
        <v>112</v>
      </c>
      <c r="D127" s="69" t="s">
        <v>79</v>
      </c>
      <c r="E127" s="70"/>
      <c r="F127" s="71">
        <v>109</v>
      </c>
      <c r="G127" s="72"/>
      <c r="H127" s="60" t="s">
        <v>30</v>
      </c>
      <c r="I127" s="69"/>
    </row>
    <row r="128" spans="1:9" s="73" customFormat="1" ht="16.5">
      <c r="A128" s="66" t="s">
        <v>151</v>
      </c>
      <c r="B128" s="67"/>
      <c r="C128" s="68" t="s">
        <v>114</v>
      </c>
      <c r="D128" s="69" t="s">
        <v>83</v>
      </c>
      <c r="E128" s="70"/>
      <c r="F128" s="71">
        <v>110</v>
      </c>
      <c r="G128" s="72"/>
      <c r="H128" s="60" t="s">
        <v>30</v>
      </c>
      <c r="I128" s="69"/>
    </row>
    <row r="129" spans="1:9" s="73" customFormat="1" ht="16.5">
      <c r="A129" s="66" t="s">
        <v>151</v>
      </c>
      <c r="B129" s="67"/>
      <c r="C129" s="68" t="s">
        <v>116</v>
      </c>
      <c r="D129" s="69" t="s">
        <v>83</v>
      </c>
      <c r="E129" s="70"/>
      <c r="F129" s="71">
        <v>111</v>
      </c>
      <c r="G129" s="72"/>
      <c r="H129" s="60" t="s">
        <v>30</v>
      </c>
      <c r="I129" s="69"/>
    </row>
    <row r="130" spans="1:9" s="73" customFormat="1" ht="16.5">
      <c r="A130" s="66" t="s">
        <v>151</v>
      </c>
      <c r="B130" s="67"/>
      <c r="C130" s="68" t="s">
        <v>118</v>
      </c>
      <c r="D130" s="69" t="s">
        <v>79</v>
      </c>
      <c r="E130" s="70"/>
      <c r="F130" s="71">
        <v>112</v>
      </c>
      <c r="G130" s="72"/>
      <c r="H130" s="60" t="s">
        <v>30</v>
      </c>
      <c r="I130" s="69"/>
    </row>
    <row r="131" spans="1:9" s="73" customFormat="1">
      <c r="A131" s="66" t="s">
        <v>151</v>
      </c>
      <c r="B131" s="67"/>
      <c r="C131" s="68" t="s">
        <v>120</v>
      </c>
      <c r="D131" s="69" t="s">
        <v>110</v>
      </c>
      <c r="E131" s="70"/>
      <c r="F131" s="71">
        <v>113</v>
      </c>
      <c r="G131" s="72"/>
      <c r="H131" s="60" t="s">
        <v>30</v>
      </c>
      <c r="I131" s="69"/>
    </row>
    <row r="132" spans="1:9" s="73" customFormat="1">
      <c r="A132" s="66" t="s">
        <v>151</v>
      </c>
      <c r="B132" s="67"/>
      <c r="C132" s="68" t="s">
        <v>122</v>
      </c>
      <c r="D132" s="69" t="s">
        <v>110</v>
      </c>
      <c r="E132" s="70"/>
      <c r="F132" s="71">
        <v>114</v>
      </c>
      <c r="G132" s="72"/>
      <c r="H132" s="60" t="s">
        <v>30</v>
      </c>
      <c r="I132" s="69"/>
    </row>
    <row r="133" spans="1:9" s="73" customFormat="1">
      <c r="A133" s="66" t="s">
        <v>151</v>
      </c>
      <c r="B133" s="67"/>
      <c r="C133" s="68" t="s">
        <v>124</v>
      </c>
      <c r="D133" s="69" t="s">
        <v>79</v>
      </c>
      <c r="E133" s="70"/>
      <c r="F133" s="71">
        <v>115</v>
      </c>
      <c r="G133" s="72"/>
      <c r="H133" s="60" t="s">
        <v>30</v>
      </c>
      <c r="I133" s="69"/>
    </row>
    <row r="134" spans="1:9" s="73" customFormat="1">
      <c r="A134" s="66" t="s">
        <v>151</v>
      </c>
      <c r="B134" s="67"/>
      <c r="C134" s="68" t="s">
        <v>126</v>
      </c>
      <c r="D134" s="69" t="s">
        <v>127</v>
      </c>
      <c r="E134" s="70"/>
      <c r="F134" s="71">
        <v>116</v>
      </c>
      <c r="G134" s="72"/>
      <c r="H134" s="60" t="s">
        <v>30</v>
      </c>
      <c r="I134" s="69"/>
    </row>
    <row r="135" spans="1:9" s="73" customFormat="1">
      <c r="A135" s="66" t="s">
        <v>151</v>
      </c>
      <c r="B135" s="67"/>
      <c r="C135" s="68" t="s">
        <v>129</v>
      </c>
      <c r="D135" s="69" t="s">
        <v>127</v>
      </c>
      <c r="E135" s="70"/>
      <c r="F135" s="71">
        <v>117</v>
      </c>
      <c r="G135" s="72"/>
      <c r="H135" s="60" t="s">
        <v>30</v>
      </c>
      <c r="I135" s="69"/>
    </row>
    <row r="136" spans="1:9" s="73" customFormat="1">
      <c r="A136" s="66" t="s">
        <v>151</v>
      </c>
      <c r="B136" s="67"/>
      <c r="C136" s="68" t="s">
        <v>131</v>
      </c>
      <c r="D136" s="69" t="s">
        <v>79</v>
      </c>
      <c r="E136" s="70"/>
      <c r="F136" s="71">
        <v>118</v>
      </c>
      <c r="G136" s="72"/>
      <c r="H136" s="60" t="s">
        <v>30</v>
      </c>
      <c r="I136" s="69"/>
    </row>
    <row r="137" spans="1:9" s="73" customFormat="1">
      <c r="A137" s="66" t="s">
        <v>151</v>
      </c>
      <c r="B137" s="67"/>
      <c r="C137" s="68" t="s">
        <v>133</v>
      </c>
      <c r="D137" s="69" t="s">
        <v>134</v>
      </c>
      <c r="E137" s="70"/>
      <c r="F137" s="71">
        <v>119</v>
      </c>
      <c r="G137" s="72"/>
      <c r="H137" s="60" t="s">
        <v>30</v>
      </c>
      <c r="I137" s="69"/>
    </row>
    <row r="138" spans="1:9" s="73" customFormat="1">
      <c r="A138" s="66" t="s">
        <v>151</v>
      </c>
      <c r="B138" s="67"/>
      <c r="C138" s="68" t="s">
        <v>136</v>
      </c>
      <c r="D138" s="69" t="s">
        <v>134</v>
      </c>
      <c r="E138" s="70"/>
      <c r="F138" s="71">
        <v>120</v>
      </c>
      <c r="G138" s="72"/>
      <c r="H138" s="60" t="s">
        <v>30</v>
      </c>
      <c r="I138" s="69"/>
    </row>
    <row r="139" spans="1:9" s="73" customFormat="1">
      <c r="A139" s="66" t="s">
        <v>151</v>
      </c>
      <c r="B139" s="67"/>
      <c r="C139" s="68" t="s">
        <v>138</v>
      </c>
      <c r="D139" s="69" t="s">
        <v>79</v>
      </c>
      <c r="E139" s="70"/>
      <c r="F139" s="71">
        <v>121</v>
      </c>
      <c r="G139" s="72"/>
      <c r="H139" s="60" t="s">
        <v>30</v>
      </c>
      <c r="I139" s="69"/>
    </row>
    <row r="140" spans="1:9" s="73" customFormat="1">
      <c r="A140" s="66" t="s">
        <v>151</v>
      </c>
      <c r="B140" s="67"/>
      <c r="C140" s="68" t="s">
        <v>140</v>
      </c>
      <c r="D140" s="69" t="s">
        <v>110</v>
      </c>
      <c r="E140" s="70"/>
      <c r="F140" s="71">
        <v>122</v>
      </c>
      <c r="G140" s="72"/>
      <c r="H140" s="60" t="s">
        <v>30</v>
      </c>
      <c r="I140" s="69"/>
    </row>
    <row r="141" spans="1:9" s="73" customFormat="1">
      <c r="A141" s="66" t="s">
        <v>151</v>
      </c>
      <c r="B141" s="67"/>
      <c r="C141" s="68" t="s">
        <v>142</v>
      </c>
      <c r="D141" s="69" t="s">
        <v>79</v>
      </c>
      <c r="E141" s="70"/>
      <c r="F141" s="71">
        <v>123</v>
      </c>
      <c r="G141" s="72"/>
      <c r="H141" s="60" t="s">
        <v>30</v>
      </c>
      <c r="I141" s="69"/>
    </row>
    <row r="142" spans="1:9" s="73" customFormat="1">
      <c r="A142" s="66" t="s">
        <v>151</v>
      </c>
      <c r="B142" s="67"/>
      <c r="C142" s="68" t="s">
        <v>144</v>
      </c>
      <c r="D142" s="69" t="s">
        <v>52</v>
      </c>
      <c r="E142" s="70"/>
      <c r="F142" s="71">
        <v>124</v>
      </c>
      <c r="G142" s="72"/>
      <c r="H142" s="60" t="s">
        <v>30</v>
      </c>
      <c r="I142" s="69"/>
    </row>
    <row r="143" spans="1:9" s="73" customFormat="1">
      <c r="A143" s="66" t="s">
        <v>151</v>
      </c>
      <c r="B143" s="67"/>
      <c r="C143" s="68" t="s">
        <v>146</v>
      </c>
      <c r="D143" s="69" t="s">
        <v>52</v>
      </c>
      <c r="E143" s="70"/>
      <c r="F143" s="71">
        <v>125</v>
      </c>
      <c r="G143" s="72"/>
      <c r="H143" s="60" t="s">
        <v>30</v>
      </c>
      <c r="I143" s="69"/>
    </row>
    <row r="144" spans="1:9" s="73" customFormat="1" ht="15">
      <c r="A144" s="66" t="s">
        <v>151</v>
      </c>
      <c r="B144" s="67"/>
      <c r="C144" s="68" t="s">
        <v>148</v>
      </c>
      <c r="D144" s="69" t="s">
        <v>79</v>
      </c>
      <c r="E144" s="70"/>
      <c r="F144" s="71">
        <v>126</v>
      </c>
      <c r="G144" s="72"/>
      <c r="H144" s="60" t="s">
        <v>30</v>
      </c>
      <c r="I144" s="69"/>
    </row>
    <row r="145" spans="1:9" s="83" customFormat="1">
      <c r="A145" s="76" t="s">
        <v>152</v>
      </c>
      <c r="B145" s="77"/>
      <c r="C145" s="84" t="s">
        <v>65</v>
      </c>
      <c r="D145" s="79" t="s">
        <v>66</v>
      </c>
      <c r="E145" s="80"/>
      <c r="F145" s="81">
        <v>127</v>
      </c>
      <c r="G145" s="82"/>
      <c r="H145" s="60" t="s">
        <v>30</v>
      </c>
      <c r="I145" s="79"/>
    </row>
    <row r="146" spans="1:9" s="83" customFormat="1">
      <c r="A146" s="76" t="s">
        <v>152</v>
      </c>
      <c r="B146" s="77"/>
      <c r="C146" s="85" t="s">
        <v>69</v>
      </c>
      <c r="D146" s="79" t="s">
        <v>62</v>
      </c>
      <c r="E146" s="80"/>
      <c r="F146" s="81">
        <v>128</v>
      </c>
      <c r="G146" s="82"/>
      <c r="H146" s="60" t="s">
        <v>30</v>
      </c>
      <c r="I146" s="79"/>
    </row>
    <row r="147" spans="1:9" s="83" customFormat="1">
      <c r="A147" s="76" t="s">
        <v>152</v>
      </c>
      <c r="B147" s="77"/>
      <c r="C147" s="78" t="s">
        <v>71</v>
      </c>
      <c r="D147" s="79" t="s">
        <v>62</v>
      </c>
      <c r="E147" s="80"/>
      <c r="F147" s="81">
        <v>129</v>
      </c>
      <c r="G147" s="82"/>
      <c r="H147" s="60" t="s">
        <v>30</v>
      </c>
      <c r="I147" s="79"/>
    </row>
    <row r="148" spans="1:9" s="83" customFormat="1">
      <c r="A148" s="76" t="s">
        <v>152</v>
      </c>
      <c r="B148" s="77"/>
      <c r="C148" s="78" t="s">
        <v>73</v>
      </c>
      <c r="D148" s="79" t="s">
        <v>74</v>
      </c>
      <c r="E148" s="80"/>
      <c r="F148" s="81">
        <v>130</v>
      </c>
      <c r="G148" s="82"/>
      <c r="H148" s="60" t="s">
        <v>30</v>
      </c>
      <c r="I148" s="79"/>
    </row>
    <row r="149" spans="1:9" s="83" customFormat="1">
      <c r="A149" s="76" t="s">
        <v>152</v>
      </c>
      <c r="B149" s="77"/>
      <c r="C149" s="78" t="s">
        <v>76</v>
      </c>
      <c r="D149" s="79" t="s">
        <v>74</v>
      </c>
      <c r="E149" s="80"/>
      <c r="F149" s="81">
        <v>131</v>
      </c>
      <c r="G149" s="82"/>
      <c r="H149" s="60" t="s">
        <v>30</v>
      </c>
      <c r="I149" s="79"/>
    </row>
    <row r="150" spans="1:9" s="83" customFormat="1">
      <c r="A150" s="76" t="s">
        <v>152</v>
      </c>
      <c r="B150" s="77"/>
      <c r="C150" s="78" t="s">
        <v>78</v>
      </c>
      <c r="D150" s="79" t="s">
        <v>79</v>
      </c>
      <c r="E150" s="80"/>
      <c r="F150" s="81">
        <v>132</v>
      </c>
      <c r="G150" s="82"/>
      <c r="H150" s="60" t="s">
        <v>30</v>
      </c>
      <c r="I150" s="79"/>
    </row>
    <row r="151" spans="1:9" s="83" customFormat="1">
      <c r="A151" s="76" t="s">
        <v>152</v>
      </c>
      <c r="B151" s="77"/>
      <c r="C151" s="78" t="s">
        <v>82</v>
      </c>
      <c r="D151" s="79" t="s">
        <v>83</v>
      </c>
      <c r="E151" s="80"/>
      <c r="F151" s="81">
        <v>133</v>
      </c>
      <c r="G151" s="82"/>
      <c r="H151" s="60" t="s">
        <v>30</v>
      </c>
      <c r="I151" s="79"/>
    </row>
    <row r="152" spans="1:9" s="83" customFormat="1">
      <c r="A152" s="76" t="s">
        <v>152</v>
      </c>
      <c r="B152" s="77"/>
      <c r="C152" s="78" t="s">
        <v>85</v>
      </c>
      <c r="D152" s="79" t="s">
        <v>83</v>
      </c>
      <c r="E152" s="80"/>
      <c r="F152" s="81">
        <v>134</v>
      </c>
      <c r="G152" s="82"/>
      <c r="H152" s="60" t="s">
        <v>30</v>
      </c>
      <c r="I152" s="79"/>
    </row>
    <row r="153" spans="1:9" s="83" customFormat="1">
      <c r="A153" s="76" t="s">
        <v>152</v>
      </c>
      <c r="B153" s="77"/>
      <c r="C153" s="78" t="s">
        <v>87</v>
      </c>
      <c r="D153" s="79" t="s">
        <v>83</v>
      </c>
      <c r="E153" s="80"/>
      <c r="F153" s="81">
        <v>135</v>
      </c>
      <c r="G153" s="82"/>
      <c r="H153" s="60" t="s">
        <v>30</v>
      </c>
      <c r="I153" s="79"/>
    </row>
    <row r="154" spans="1:9" s="83" customFormat="1">
      <c r="A154" s="76" t="s">
        <v>152</v>
      </c>
      <c r="B154" s="77"/>
      <c r="C154" s="78" t="s">
        <v>89</v>
      </c>
      <c r="D154" s="79" t="s">
        <v>83</v>
      </c>
      <c r="E154" s="80"/>
      <c r="F154" s="81">
        <v>136</v>
      </c>
      <c r="G154" s="82"/>
      <c r="H154" s="60" t="s">
        <v>30</v>
      </c>
      <c r="I154" s="79"/>
    </row>
    <row r="155" spans="1:9" s="83" customFormat="1">
      <c r="A155" s="76" t="s">
        <v>152</v>
      </c>
      <c r="B155" s="77"/>
      <c r="C155" s="78" t="s">
        <v>91</v>
      </c>
      <c r="D155" s="79" t="s">
        <v>83</v>
      </c>
      <c r="E155" s="80"/>
      <c r="F155" s="81">
        <v>137</v>
      </c>
      <c r="G155" s="82"/>
      <c r="H155" s="60" t="s">
        <v>30</v>
      </c>
      <c r="I155" s="79"/>
    </row>
    <row r="156" spans="1:9" s="83" customFormat="1">
      <c r="A156" s="76" t="s">
        <v>152</v>
      </c>
      <c r="B156" s="77"/>
      <c r="C156" s="78" t="s">
        <v>93</v>
      </c>
      <c r="D156" s="79" t="s">
        <v>83</v>
      </c>
      <c r="E156" s="80"/>
      <c r="F156" s="81">
        <v>138</v>
      </c>
      <c r="G156" s="82"/>
      <c r="H156" s="60" t="s">
        <v>30</v>
      </c>
      <c r="I156" s="79"/>
    </row>
    <row r="157" spans="1:9" s="83" customFormat="1">
      <c r="A157" s="76" t="s">
        <v>152</v>
      </c>
      <c r="B157" s="77"/>
      <c r="C157" s="78" t="s">
        <v>95</v>
      </c>
      <c r="D157" s="79" t="s">
        <v>79</v>
      </c>
      <c r="E157" s="80"/>
      <c r="F157" s="81">
        <v>139</v>
      </c>
      <c r="G157" s="82"/>
      <c r="H157" s="60" t="s">
        <v>30</v>
      </c>
      <c r="I157" s="79"/>
    </row>
    <row r="158" spans="1:9" s="83" customFormat="1">
      <c r="A158" s="76" t="s">
        <v>152</v>
      </c>
      <c r="B158" s="77"/>
      <c r="C158" s="78" t="s">
        <v>97</v>
      </c>
      <c r="D158" s="79" t="s">
        <v>83</v>
      </c>
      <c r="E158" s="80"/>
      <c r="F158" s="81">
        <v>140</v>
      </c>
      <c r="G158" s="82"/>
      <c r="H158" s="60" t="s">
        <v>30</v>
      </c>
      <c r="I158" s="79"/>
    </row>
    <row r="159" spans="1:9" s="83" customFormat="1">
      <c r="A159" s="76" t="s">
        <v>152</v>
      </c>
      <c r="B159" s="77"/>
      <c r="C159" s="78" t="s">
        <v>99</v>
      </c>
      <c r="D159" s="79" t="s">
        <v>83</v>
      </c>
      <c r="E159" s="80"/>
      <c r="F159" s="81">
        <v>141</v>
      </c>
      <c r="G159" s="82"/>
      <c r="H159" s="60" t="s">
        <v>30</v>
      </c>
      <c r="I159" s="79"/>
    </row>
    <row r="160" spans="1:9" s="83" customFormat="1">
      <c r="A160" s="76" t="s">
        <v>152</v>
      </c>
      <c r="B160" s="77"/>
      <c r="C160" s="78" t="s">
        <v>101</v>
      </c>
      <c r="D160" s="79" t="s">
        <v>79</v>
      </c>
      <c r="E160" s="80"/>
      <c r="F160" s="81">
        <v>142</v>
      </c>
      <c r="G160" s="82"/>
      <c r="H160" s="60" t="s">
        <v>30</v>
      </c>
      <c r="I160" s="79"/>
    </row>
    <row r="161" spans="1:9" s="83" customFormat="1">
      <c r="A161" s="76" t="s">
        <v>152</v>
      </c>
      <c r="B161" s="77"/>
      <c r="C161" s="78" t="s">
        <v>103</v>
      </c>
      <c r="D161" s="79" t="s">
        <v>52</v>
      </c>
      <c r="E161" s="80"/>
      <c r="F161" s="81">
        <v>143</v>
      </c>
      <c r="G161" s="82"/>
      <c r="H161" s="60" t="s">
        <v>30</v>
      </c>
      <c r="I161" s="79"/>
    </row>
    <row r="162" spans="1:9" s="83" customFormat="1">
      <c r="A162" s="76" t="s">
        <v>152</v>
      </c>
      <c r="B162" s="77"/>
      <c r="C162" s="78" t="s">
        <v>105</v>
      </c>
      <c r="D162" s="79" t="s">
        <v>52</v>
      </c>
      <c r="E162" s="80"/>
      <c r="F162" s="81">
        <v>144</v>
      </c>
      <c r="G162" s="82"/>
      <c r="H162" s="60" t="s">
        <v>30</v>
      </c>
      <c r="I162" s="79"/>
    </row>
    <row r="163" spans="1:9" s="83" customFormat="1">
      <c r="A163" s="76" t="s">
        <v>152</v>
      </c>
      <c r="B163" s="77"/>
      <c r="C163" s="78" t="s">
        <v>107</v>
      </c>
      <c r="D163" s="79" t="s">
        <v>79</v>
      </c>
      <c r="E163" s="80"/>
      <c r="F163" s="81">
        <v>145</v>
      </c>
      <c r="G163" s="82"/>
      <c r="H163" s="60" t="s">
        <v>30</v>
      </c>
      <c r="I163" s="79"/>
    </row>
    <row r="164" spans="1:9" s="83" customFormat="1">
      <c r="A164" s="76" t="s">
        <v>152</v>
      </c>
      <c r="B164" s="77"/>
      <c r="C164" s="78" t="s">
        <v>109</v>
      </c>
      <c r="D164" s="79" t="s">
        <v>110</v>
      </c>
      <c r="E164" s="80"/>
      <c r="F164" s="81">
        <v>146</v>
      </c>
      <c r="G164" s="82"/>
      <c r="H164" s="60" t="s">
        <v>30</v>
      </c>
      <c r="I164" s="79"/>
    </row>
    <row r="165" spans="1:9" s="83" customFormat="1">
      <c r="A165" s="76" t="s">
        <v>152</v>
      </c>
      <c r="B165" s="77"/>
      <c r="C165" s="78" t="s">
        <v>112</v>
      </c>
      <c r="D165" s="79" t="s">
        <v>79</v>
      </c>
      <c r="E165" s="80"/>
      <c r="F165" s="81">
        <v>147</v>
      </c>
      <c r="G165" s="82"/>
      <c r="H165" s="60" t="s">
        <v>30</v>
      </c>
      <c r="I165" s="79"/>
    </row>
    <row r="166" spans="1:9" s="83" customFormat="1" ht="16.5">
      <c r="A166" s="76" t="s">
        <v>152</v>
      </c>
      <c r="B166" s="77"/>
      <c r="C166" s="78" t="s">
        <v>114</v>
      </c>
      <c r="D166" s="79" t="s">
        <v>83</v>
      </c>
      <c r="E166" s="80"/>
      <c r="F166" s="81">
        <v>148</v>
      </c>
      <c r="G166" s="82"/>
      <c r="H166" s="60" t="s">
        <v>30</v>
      </c>
      <c r="I166" s="79"/>
    </row>
    <row r="167" spans="1:9" s="83" customFormat="1" ht="16.5">
      <c r="A167" s="76" t="s">
        <v>152</v>
      </c>
      <c r="B167" s="77"/>
      <c r="C167" s="78" t="s">
        <v>116</v>
      </c>
      <c r="D167" s="79" t="s">
        <v>83</v>
      </c>
      <c r="E167" s="80"/>
      <c r="F167" s="81">
        <v>149</v>
      </c>
      <c r="G167" s="82"/>
      <c r="H167" s="60" t="s">
        <v>30</v>
      </c>
      <c r="I167" s="79"/>
    </row>
    <row r="168" spans="1:9" s="83" customFormat="1" ht="16.5">
      <c r="A168" s="76" t="s">
        <v>152</v>
      </c>
      <c r="B168" s="77"/>
      <c r="C168" s="78" t="s">
        <v>118</v>
      </c>
      <c r="D168" s="79" t="s">
        <v>79</v>
      </c>
      <c r="E168" s="80"/>
      <c r="F168" s="81">
        <v>150</v>
      </c>
      <c r="G168" s="82"/>
      <c r="H168" s="60" t="s">
        <v>30</v>
      </c>
      <c r="I168" s="79"/>
    </row>
    <row r="169" spans="1:9" s="83" customFormat="1">
      <c r="A169" s="76" t="s">
        <v>152</v>
      </c>
      <c r="B169" s="77"/>
      <c r="C169" s="78" t="s">
        <v>120</v>
      </c>
      <c r="D169" s="79" t="s">
        <v>110</v>
      </c>
      <c r="E169" s="80"/>
      <c r="F169" s="81">
        <v>151</v>
      </c>
      <c r="G169" s="82"/>
      <c r="H169" s="60" t="s">
        <v>30</v>
      </c>
      <c r="I169" s="79"/>
    </row>
    <row r="170" spans="1:9" s="83" customFormat="1">
      <c r="A170" s="76" t="s">
        <v>152</v>
      </c>
      <c r="B170" s="77"/>
      <c r="C170" s="78" t="s">
        <v>122</v>
      </c>
      <c r="D170" s="79" t="s">
        <v>110</v>
      </c>
      <c r="E170" s="80"/>
      <c r="F170" s="81">
        <v>152</v>
      </c>
      <c r="G170" s="82"/>
      <c r="H170" s="60" t="s">
        <v>30</v>
      </c>
      <c r="I170" s="79"/>
    </row>
    <row r="171" spans="1:9" s="83" customFormat="1">
      <c r="A171" s="76" t="s">
        <v>152</v>
      </c>
      <c r="B171" s="77"/>
      <c r="C171" s="78" t="s">
        <v>124</v>
      </c>
      <c r="D171" s="79" t="s">
        <v>79</v>
      </c>
      <c r="E171" s="80"/>
      <c r="F171" s="81">
        <v>153</v>
      </c>
      <c r="G171" s="82"/>
      <c r="H171" s="60" t="s">
        <v>30</v>
      </c>
      <c r="I171" s="79"/>
    </row>
    <row r="172" spans="1:9" s="83" customFormat="1">
      <c r="A172" s="76" t="s">
        <v>152</v>
      </c>
      <c r="B172" s="77"/>
      <c r="C172" s="78" t="s">
        <v>126</v>
      </c>
      <c r="D172" s="79" t="s">
        <v>127</v>
      </c>
      <c r="E172" s="80"/>
      <c r="F172" s="81">
        <v>154</v>
      </c>
      <c r="G172" s="82"/>
      <c r="H172" s="60" t="s">
        <v>30</v>
      </c>
      <c r="I172" s="79"/>
    </row>
    <row r="173" spans="1:9" s="83" customFormat="1">
      <c r="A173" s="76" t="s">
        <v>152</v>
      </c>
      <c r="B173" s="77"/>
      <c r="C173" s="78" t="s">
        <v>129</v>
      </c>
      <c r="D173" s="79" t="s">
        <v>127</v>
      </c>
      <c r="E173" s="80"/>
      <c r="F173" s="81">
        <v>155</v>
      </c>
      <c r="G173" s="82"/>
      <c r="H173" s="60" t="s">
        <v>30</v>
      </c>
      <c r="I173" s="79"/>
    </row>
    <row r="174" spans="1:9" s="83" customFormat="1">
      <c r="A174" s="76" t="s">
        <v>152</v>
      </c>
      <c r="B174" s="77"/>
      <c r="C174" s="78" t="s">
        <v>131</v>
      </c>
      <c r="D174" s="79" t="s">
        <v>79</v>
      </c>
      <c r="E174" s="80"/>
      <c r="F174" s="81">
        <v>156</v>
      </c>
      <c r="G174" s="82"/>
      <c r="H174" s="60" t="s">
        <v>30</v>
      </c>
      <c r="I174" s="79"/>
    </row>
    <row r="175" spans="1:9" s="83" customFormat="1">
      <c r="A175" s="76" t="s">
        <v>152</v>
      </c>
      <c r="B175" s="77"/>
      <c r="C175" s="78" t="s">
        <v>133</v>
      </c>
      <c r="D175" s="79" t="s">
        <v>134</v>
      </c>
      <c r="E175" s="80"/>
      <c r="F175" s="81">
        <v>157</v>
      </c>
      <c r="G175" s="82"/>
      <c r="H175" s="60" t="s">
        <v>30</v>
      </c>
      <c r="I175" s="79"/>
    </row>
    <row r="176" spans="1:9" s="83" customFormat="1">
      <c r="A176" s="76" t="s">
        <v>152</v>
      </c>
      <c r="B176" s="77"/>
      <c r="C176" s="78" t="s">
        <v>136</v>
      </c>
      <c r="D176" s="79" t="s">
        <v>134</v>
      </c>
      <c r="E176" s="80"/>
      <c r="F176" s="81">
        <v>158</v>
      </c>
      <c r="G176" s="82"/>
      <c r="H176" s="60" t="s">
        <v>30</v>
      </c>
      <c r="I176" s="79"/>
    </row>
    <row r="177" spans="1:9" s="83" customFormat="1">
      <c r="A177" s="76" t="s">
        <v>152</v>
      </c>
      <c r="B177" s="77"/>
      <c r="C177" s="78" t="s">
        <v>138</v>
      </c>
      <c r="D177" s="79" t="s">
        <v>79</v>
      </c>
      <c r="E177" s="80"/>
      <c r="F177" s="81">
        <v>159</v>
      </c>
      <c r="G177" s="82"/>
      <c r="H177" s="60" t="s">
        <v>30</v>
      </c>
      <c r="I177" s="79"/>
    </row>
    <row r="178" spans="1:9" s="83" customFormat="1">
      <c r="A178" s="76" t="s">
        <v>152</v>
      </c>
      <c r="B178" s="77"/>
      <c r="C178" s="78" t="s">
        <v>140</v>
      </c>
      <c r="D178" s="79" t="s">
        <v>110</v>
      </c>
      <c r="E178" s="80"/>
      <c r="F178" s="81">
        <v>160</v>
      </c>
      <c r="G178" s="82"/>
      <c r="H178" s="60" t="s">
        <v>30</v>
      </c>
      <c r="I178" s="79"/>
    </row>
    <row r="179" spans="1:9" s="83" customFormat="1">
      <c r="A179" s="76" t="s">
        <v>152</v>
      </c>
      <c r="B179" s="77"/>
      <c r="C179" s="78" t="s">
        <v>142</v>
      </c>
      <c r="D179" s="79" t="s">
        <v>79</v>
      </c>
      <c r="E179" s="80"/>
      <c r="F179" s="81">
        <v>161</v>
      </c>
      <c r="G179" s="82"/>
      <c r="H179" s="60" t="s">
        <v>30</v>
      </c>
      <c r="I179" s="79"/>
    </row>
    <row r="180" spans="1:9" s="83" customFormat="1">
      <c r="A180" s="76" t="s">
        <v>152</v>
      </c>
      <c r="B180" s="77"/>
      <c r="C180" s="78" t="s">
        <v>144</v>
      </c>
      <c r="D180" s="79" t="s">
        <v>52</v>
      </c>
      <c r="E180" s="80"/>
      <c r="F180" s="81">
        <v>162</v>
      </c>
      <c r="G180" s="82"/>
      <c r="H180" s="60" t="s">
        <v>30</v>
      </c>
      <c r="I180" s="79"/>
    </row>
    <row r="181" spans="1:9" s="83" customFormat="1">
      <c r="A181" s="76" t="s">
        <v>152</v>
      </c>
      <c r="B181" s="77"/>
      <c r="C181" s="78" t="s">
        <v>146</v>
      </c>
      <c r="D181" s="79" t="s">
        <v>52</v>
      </c>
      <c r="E181" s="80"/>
      <c r="F181" s="81">
        <v>163</v>
      </c>
      <c r="G181" s="82"/>
      <c r="H181" s="60" t="s">
        <v>30</v>
      </c>
      <c r="I181" s="79"/>
    </row>
    <row r="182" spans="1:9" s="83" customFormat="1" ht="15">
      <c r="A182" s="76" t="s">
        <v>152</v>
      </c>
      <c r="B182" s="77"/>
      <c r="C182" s="78" t="s">
        <v>148</v>
      </c>
      <c r="D182" s="79" t="s">
        <v>79</v>
      </c>
      <c r="E182" s="80"/>
      <c r="F182" s="81">
        <v>164</v>
      </c>
      <c r="G182" s="82"/>
      <c r="H182" s="60" t="s">
        <v>30</v>
      </c>
      <c r="I182" s="79"/>
    </row>
    <row r="183" spans="1:9">
      <c r="A183" s="26" t="s">
        <v>153</v>
      </c>
      <c r="B183" s="27" t="str">
        <f t="shared" ref="B183:B214" si="2">IF(VLOOKUP(C183,$C$17:$E$623,3,FALSE)=E183,"New",(VLOOKUP(C183,$C$17:$E$623,3,FALSE)))</f>
        <v>New</v>
      </c>
      <c r="C183" s="28" t="s">
        <v>154</v>
      </c>
      <c r="D183" s="25" t="s">
        <v>62</v>
      </c>
      <c r="E183" s="29" t="s">
        <v>155</v>
      </c>
      <c r="F183" s="22">
        <v>165</v>
      </c>
      <c r="G183" s="34" t="s">
        <v>29</v>
      </c>
      <c r="H183" s="36" t="s">
        <v>30</v>
      </c>
    </row>
    <row r="184" spans="1:9" ht="48" customHeight="1">
      <c r="A184" s="26" t="s">
        <v>156</v>
      </c>
      <c r="B184" s="27" t="str">
        <f t="shared" si="2"/>
        <v>New</v>
      </c>
      <c r="C184" s="30" t="s">
        <v>157</v>
      </c>
      <c r="D184" s="25" t="s">
        <v>158</v>
      </c>
      <c r="E184" s="29" t="s">
        <v>159</v>
      </c>
      <c r="F184" s="22">
        <v>166</v>
      </c>
      <c r="G184" s="34" t="s">
        <v>81</v>
      </c>
      <c r="H184" s="36" t="s">
        <v>160</v>
      </c>
    </row>
    <row r="185" spans="1:9">
      <c r="B185" s="27" t="str">
        <f t="shared" si="2"/>
        <v>C9</v>
      </c>
      <c r="C185" s="31" t="s">
        <v>51</v>
      </c>
      <c r="D185" s="25" t="s">
        <v>52</v>
      </c>
      <c r="E185" s="29" t="s">
        <v>161</v>
      </c>
      <c r="F185" s="22"/>
      <c r="G185" s="34" t="s">
        <v>47</v>
      </c>
      <c r="H185" s="36"/>
    </row>
    <row r="186" spans="1:9">
      <c r="B186" s="27" t="str">
        <f t="shared" si="2"/>
        <v>C55</v>
      </c>
      <c r="C186" s="31" t="s">
        <v>154</v>
      </c>
      <c r="D186" s="25" t="s">
        <v>162</v>
      </c>
      <c r="E186" s="29" t="s">
        <v>163</v>
      </c>
      <c r="F186" s="22"/>
      <c r="G186" s="34" t="s">
        <v>81</v>
      </c>
      <c r="H186" s="36"/>
    </row>
    <row r="187" spans="1:9">
      <c r="B187" s="27" t="str">
        <f t="shared" si="2"/>
        <v>New</v>
      </c>
      <c r="C187" s="31" t="s">
        <v>164</v>
      </c>
      <c r="D187" s="25" t="s">
        <v>52</v>
      </c>
      <c r="E187" s="29" t="s">
        <v>165</v>
      </c>
      <c r="F187" s="22">
        <v>167</v>
      </c>
      <c r="G187" s="34" t="s">
        <v>81</v>
      </c>
      <c r="H187" s="36" t="s">
        <v>166</v>
      </c>
      <c r="I187" s="25" t="s">
        <v>167</v>
      </c>
    </row>
    <row r="188" spans="1:9">
      <c r="B188" s="27" t="str">
        <f t="shared" si="2"/>
        <v>New</v>
      </c>
      <c r="C188" s="31" t="s">
        <v>168</v>
      </c>
      <c r="D188" s="25" t="s">
        <v>169</v>
      </c>
      <c r="E188" s="29" t="s">
        <v>170</v>
      </c>
      <c r="F188" s="22">
        <v>168</v>
      </c>
      <c r="G188" s="34" t="s">
        <v>81</v>
      </c>
      <c r="H188" s="36" t="s">
        <v>160</v>
      </c>
    </row>
    <row r="189" spans="1:9" ht="16.5">
      <c r="B189" s="27" t="str">
        <f t="shared" si="2"/>
        <v>New</v>
      </c>
      <c r="C189" s="31" t="s">
        <v>171</v>
      </c>
      <c r="D189" s="25" t="s">
        <v>169</v>
      </c>
      <c r="E189" s="29" t="s">
        <v>172</v>
      </c>
      <c r="F189" s="22">
        <v>169</v>
      </c>
      <c r="G189" s="34" t="s">
        <v>81</v>
      </c>
      <c r="H189" s="36" t="s">
        <v>160</v>
      </c>
    </row>
    <row r="190" spans="1:9" ht="16.5">
      <c r="B190" s="27" t="str">
        <f t="shared" si="2"/>
        <v>New</v>
      </c>
      <c r="C190" s="31" t="s">
        <v>173</v>
      </c>
      <c r="D190" s="25" t="s">
        <v>169</v>
      </c>
      <c r="E190" s="29" t="s">
        <v>174</v>
      </c>
      <c r="F190" s="22">
        <v>170</v>
      </c>
      <c r="G190" s="34" t="s">
        <v>81</v>
      </c>
      <c r="H190" s="36" t="s">
        <v>160</v>
      </c>
    </row>
    <row r="191" spans="1:9">
      <c r="B191" s="27" t="str">
        <f t="shared" si="2"/>
        <v>New</v>
      </c>
      <c r="C191" s="31" t="s">
        <v>175</v>
      </c>
      <c r="D191" s="25" t="s">
        <v>169</v>
      </c>
      <c r="E191" s="29" t="s">
        <v>176</v>
      </c>
      <c r="F191" s="22">
        <v>171</v>
      </c>
      <c r="G191" s="34" t="s">
        <v>81</v>
      </c>
      <c r="H191" s="36" t="s">
        <v>160</v>
      </c>
    </row>
    <row r="192" spans="1:9">
      <c r="A192" s="26" t="s">
        <v>177</v>
      </c>
      <c r="B192" s="27" t="str">
        <f t="shared" si="2"/>
        <v>New</v>
      </c>
      <c r="C192" s="30" t="s">
        <v>178</v>
      </c>
      <c r="D192" s="25" t="s">
        <v>79</v>
      </c>
      <c r="E192" s="29" t="s">
        <v>179</v>
      </c>
      <c r="F192" s="22">
        <v>172</v>
      </c>
      <c r="G192" s="34" t="s">
        <v>81</v>
      </c>
      <c r="H192" s="36" t="s">
        <v>180</v>
      </c>
    </row>
    <row r="193" spans="1:9">
      <c r="B193" s="27" t="str">
        <f t="shared" si="2"/>
        <v>New</v>
      </c>
      <c r="C193" s="31" t="s">
        <v>181</v>
      </c>
      <c r="D193" s="25" t="s">
        <v>52</v>
      </c>
      <c r="E193" s="29" t="s">
        <v>182</v>
      </c>
      <c r="F193" s="22">
        <v>173</v>
      </c>
      <c r="G193" s="34" t="s">
        <v>81</v>
      </c>
      <c r="H193" s="36" t="s">
        <v>30</v>
      </c>
      <c r="I193" s="25" t="s">
        <v>167</v>
      </c>
    </row>
    <row r="194" spans="1:9">
      <c r="B194" s="27" t="str">
        <f t="shared" si="2"/>
        <v>New</v>
      </c>
      <c r="C194" s="31" t="s">
        <v>183</v>
      </c>
      <c r="D194" s="25" t="s">
        <v>52</v>
      </c>
      <c r="E194" s="29" t="s">
        <v>184</v>
      </c>
      <c r="F194" s="22">
        <v>174</v>
      </c>
      <c r="G194" s="34" t="s">
        <v>81</v>
      </c>
      <c r="H194" s="36" t="s">
        <v>30</v>
      </c>
      <c r="I194" s="25" t="s">
        <v>167</v>
      </c>
    </row>
    <row r="195" spans="1:9">
      <c r="B195" s="27" t="str">
        <f t="shared" si="2"/>
        <v>New</v>
      </c>
      <c r="C195" s="31" t="s">
        <v>185</v>
      </c>
      <c r="D195" s="25" t="s">
        <v>52</v>
      </c>
      <c r="E195" s="29" t="s">
        <v>186</v>
      </c>
      <c r="F195" s="22">
        <v>175</v>
      </c>
      <c r="G195" s="34" t="s">
        <v>81</v>
      </c>
      <c r="H195" s="36" t="s">
        <v>30</v>
      </c>
      <c r="I195" s="25" t="s">
        <v>167</v>
      </c>
    </row>
    <row r="196" spans="1:9">
      <c r="B196" s="27" t="str">
        <f t="shared" si="2"/>
        <v>New</v>
      </c>
      <c r="C196" s="31" t="s">
        <v>187</v>
      </c>
      <c r="D196" s="25" t="s">
        <v>188</v>
      </c>
      <c r="E196" s="29" t="s">
        <v>189</v>
      </c>
      <c r="F196" s="22">
        <v>176</v>
      </c>
      <c r="G196" s="34" t="s">
        <v>81</v>
      </c>
      <c r="H196" s="36" t="s">
        <v>30</v>
      </c>
      <c r="I196" s="25" t="s">
        <v>167</v>
      </c>
    </row>
    <row r="197" spans="1:9">
      <c r="B197" s="27" t="str">
        <f t="shared" si="2"/>
        <v>New</v>
      </c>
      <c r="C197" s="31" t="s">
        <v>190</v>
      </c>
      <c r="D197" s="25" t="s">
        <v>188</v>
      </c>
      <c r="E197" s="29" t="s">
        <v>191</v>
      </c>
      <c r="F197" s="22">
        <v>177</v>
      </c>
      <c r="G197" s="34" t="s">
        <v>81</v>
      </c>
      <c r="H197" s="36" t="s">
        <v>30</v>
      </c>
      <c r="I197" s="25" t="s">
        <v>167</v>
      </c>
    </row>
    <row r="198" spans="1:9">
      <c r="B198" s="27" t="str">
        <f t="shared" si="2"/>
        <v>New</v>
      </c>
      <c r="C198" s="31" t="s">
        <v>192</v>
      </c>
      <c r="D198" s="25" t="s">
        <v>193</v>
      </c>
      <c r="E198" s="29" t="s">
        <v>194</v>
      </c>
      <c r="F198" s="22">
        <v>178</v>
      </c>
      <c r="G198" s="34" t="s">
        <v>47</v>
      </c>
      <c r="H198" s="36" t="s">
        <v>30</v>
      </c>
    </row>
    <row r="199" spans="1:9">
      <c r="B199" s="27" t="str">
        <f t="shared" si="2"/>
        <v>New</v>
      </c>
      <c r="C199" s="31" t="s">
        <v>195</v>
      </c>
      <c r="D199" s="25" t="s">
        <v>38</v>
      </c>
      <c r="E199" s="29" t="s">
        <v>196</v>
      </c>
      <c r="F199" s="22">
        <v>179</v>
      </c>
      <c r="G199" s="34" t="s">
        <v>40</v>
      </c>
      <c r="H199" s="36" t="s">
        <v>30</v>
      </c>
    </row>
    <row r="200" spans="1:9">
      <c r="B200" s="27" t="str">
        <f t="shared" si="2"/>
        <v>C7</v>
      </c>
      <c r="C200" s="31" t="s">
        <v>44</v>
      </c>
      <c r="D200" s="25" t="s">
        <v>197</v>
      </c>
      <c r="E200" s="29" t="s">
        <v>198</v>
      </c>
      <c r="F200" s="22"/>
      <c r="G200" s="34" t="s">
        <v>47</v>
      </c>
      <c r="H200" s="36"/>
    </row>
    <row r="201" spans="1:9">
      <c r="B201" s="27" t="str">
        <f t="shared" si="2"/>
        <v>C10</v>
      </c>
      <c r="C201" s="31" t="s">
        <v>54</v>
      </c>
      <c r="D201" s="25" t="s">
        <v>55</v>
      </c>
      <c r="E201" s="29" t="s">
        <v>199</v>
      </c>
      <c r="F201" s="22"/>
      <c r="G201" s="34" t="s">
        <v>57</v>
      </c>
      <c r="H201" s="36"/>
    </row>
    <row r="202" spans="1:9">
      <c r="B202" s="27" t="str">
        <f t="shared" si="2"/>
        <v>C11</v>
      </c>
      <c r="C202" s="31" t="s">
        <v>58</v>
      </c>
      <c r="D202" s="25" t="s">
        <v>59</v>
      </c>
      <c r="E202" s="29" t="s">
        <v>200</v>
      </c>
      <c r="F202" s="22"/>
      <c r="G202" s="34" t="s">
        <v>57</v>
      </c>
      <c r="H202" s="36"/>
    </row>
    <row r="203" spans="1:9">
      <c r="A203" s="26" t="s">
        <v>201</v>
      </c>
      <c r="B203" s="27" t="str">
        <f t="shared" si="2"/>
        <v>New</v>
      </c>
      <c r="C203" s="30" t="s">
        <v>202</v>
      </c>
      <c r="D203" s="25" t="s">
        <v>79</v>
      </c>
      <c r="E203" s="29" t="s">
        <v>203</v>
      </c>
      <c r="F203" s="22">
        <v>180</v>
      </c>
      <c r="G203" s="34" t="s">
        <v>81</v>
      </c>
      <c r="H203" s="36" t="s">
        <v>180</v>
      </c>
    </row>
    <row r="204" spans="1:9">
      <c r="B204" s="27" t="str">
        <f t="shared" si="2"/>
        <v>New</v>
      </c>
      <c r="C204" s="30" t="s">
        <v>204</v>
      </c>
      <c r="D204" s="25" t="s">
        <v>205</v>
      </c>
      <c r="E204" s="29" t="s">
        <v>206</v>
      </c>
      <c r="F204" s="22">
        <v>181</v>
      </c>
      <c r="G204" s="34" t="s">
        <v>81</v>
      </c>
      <c r="H204" s="36" t="s">
        <v>180</v>
      </c>
    </row>
    <row r="205" spans="1:9">
      <c r="B205" s="27" t="str">
        <f t="shared" si="2"/>
        <v>New</v>
      </c>
      <c r="C205" s="30" t="s">
        <v>207</v>
      </c>
      <c r="D205" s="25" t="s">
        <v>208</v>
      </c>
      <c r="E205" s="29" t="s">
        <v>209</v>
      </c>
      <c r="F205" s="22">
        <v>182</v>
      </c>
      <c r="G205" s="34" t="s">
        <v>81</v>
      </c>
      <c r="H205" s="36" t="s">
        <v>180</v>
      </c>
    </row>
    <row r="206" spans="1:9">
      <c r="B206" s="27" t="str">
        <f t="shared" si="2"/>
        <v>New</v>
      </c>
      <c r="C206" s="31" t="s">
        <v>210</v>
      </c>
      <c r="D206" s="25" t="s">
        <v>52</v>
      </c>
      <c r="E206" s="29" t="s">
        <v>211</v>
      </c>
      <c r="F206" s="22">
        <v>183</v>
      </c>
      <c r="G206" s="34" t="s">
        <v>81</v>
      </c>
      <c r="H206" s="36" t="s">
        <v>30</v>
      </c>
      <c r="I206" s="25" t="s">
        <v>212</v>
      </c>
    </row>
    <row r="207" spans="1:9">
      <c r="B207" s="27" t="str">
        <f t="shared" si="2"/>
        <v>New</v>
      </c>
      <c r="C207" s="31" t="s">
        <v>213</v>
      </c>
      <c r="D207" s="25" t="s">
        <v>52</v>
      </c>
      <c r="E207" s="29" t="s">
        <v>214</v>
      </c>
      <c r="F207" s="22">
        <v>184</v>
      </c>
      <c r="G207" s="34" t="s">
        <v>81</v>
      </c>
      <c r="H207" s="36" t="s">
        <v>30</v>
      </c>
      <c r="I207" s="25" t="s">
        <v>212</v>
      </c>
    </row>
    <row r="208" spans="1:9">
      <c r="B208" s="27" t="str">
        <f t="shared" si="2"/>
        <v>C9</v>
      </c>
      <c r="C208" s="31" t="s">
        <v>51</v>
      </c>
      <c r="D208" s="25" t="s">
        <v>52</v>
      </c>
      <c r="E208" s="29" t="s">
        <v>215</v>
      </c>
      <c r="F208" s="22"/>
      <c r="G208" s="34" t="s">
        <v>47</v>
      </c>
      <c r="H208" s="36"/>
    </row>
    <row r="209" spans="1:9">
      <c r="B209" s="27" t="str">
        <f t="shared" si="2"/>
        <v>C71</v>
      </c>
      <c r="C209" s="31" t="s">
        <v>195</v>
      </c>
      <c r="E209" s="29" t="s">
        <v>216</v>
      </c>
      <c r="F209" s="22"/>
      <c r="G209" s="34" t="s">
        <v>47</v>
      </c>
      <c r="H209" s="36"/>
    </row>
    <row r="210" spans="1:9">
      <c r="B210" s="27" t="str">
        <f t="shared" si="2"/>
        <v>C7</v>
      </c>
      <c r="C210" s="31" t="s">
        <v>44</v>
      </c>
      <c r="D210" s="25" t="s">
        <v>197</v>
      </c>
      <c r="E210" s="29" t="s">
        <v>217</v>
      </c>
      <c r="F210" s="22"/>
      <c r="G210" s="34" t="s">
        <v>47</v>
      </c>
      <c r="H210" s="36"/>
    </row>
    <row r="211" spans="1:9">
      <c r="B211" s="27" t="str">
        <f t="shared" si="2"/>
        <v>C10</v>
      </c>
      <c r="C211" s="31" t="s">
        <v>54</v>
      </c>
      <c r="D211" s="25" t="s">
        <v>55</v>
      </c>
      <c r="E211" s="29" t="s">
        <v>218</v>
      </c>
      <c r="F211" s="22"/>
      <c r="G211" s="34" t="s">
        <v>57</v>
      </c>
      <c r="H211" s="36"/>
    </row>
    <row r="212" spans="1:9">
      <c r="B212" s="27" t="str">
        <f t="shared" si="2"/>
        <v>C11</v>
      </c>
      <c r="C212" s="31" t="s">
        <v>58</v>
      </c>
      <c r="D212" s="25" t="s">
        <v>59</v>
      </c>
      <c r="E212" s="29" t="s">
        <v>219</v>
      </c>
      <c r="F212" s="22"/>
      <c r="G212" s="34" t="s">
        <v>57</v>
      </c>
      <c r="H212" s="36"/>
    </row>
    <row r="213" spans="1:9">
      <c r="A213" s="26" t="s">
        <v>220</v>
      </c>
      <c r="B213" s="27" t="str">
        <f t="shared" si="2"/>
        <v>New</v>
      </c>
      <c r="C213" s="30" t="s">
        <v>221</v>
      </c>
      <c r="D213" s="25" t="s">
        <v>79</v>
      </c>
      <c r="E213" s="29" t="s">
        <v>222</v>
      </c>
      <c r="F213" s="22">
        <v>185</v>
      </c>
      <c r="G213" s="34" t="s">
        <v>81</v>
      </c>
      <c r="H213" s="36" t="s">
        <v>180</v>
      </c>
    </row>
    <row r="214" spans="1:9">
      <c r="B214" s="27" t="str">
        <f t="shared" si="2"/>
        <v>New</v>
      </c>
      <c r="C214" s="30" t="s">
        <v>223</v>
      </c>
      <c r="D214" s="25" t="s">
        <v>79</v>
      </c>
      <c r="E214" s="29" t="s">
        <v>224</v>
      </c>
      <c r="F214" s="22">
        <v>186</v>
      </c>
      <c r="G214" s="34" t="s">
        <v>81</v>
      </c>
      <c r="H214" s="36" t="s">
        <v>180</v>
      </c>
    </row>
    <row r="215" spans="1:9">
      <c r="B215" s="27" t="str">
        <f t="shared" ref="B215:B246" si="3">IF(VLOOKUP(C215,$C$17:$E$623,3,FALSE)=E215,"New",(VLOOKUP(C215,$C$17:$E$623,3,FALSE)))</f>
        <v>New</v>
      </c>
      <c r="C215" s="31" t="s">
        <v>225</v>
      </c>
      <c r="D215" s="25" t="s">
        <v>52</v>
      </c>
      <c r="E215" s="29" t="s">
        <v>226</v>
      </c>
      <c r="F215" s="22">
        <v>187</v>
      </c>
      <c r="G215" s="34" t="s">
        <v>81</v>
      </c>
      <c r="H215" s="36" t="s">
        <v>30</v>
      </c>
      <c r="I215" s="25" t="s">
        <v>167</v>
      </c>
    </row>
    <row r="216" spans="1:9">
      <c r="B216" s="27" t="str">
        <f t="shared" si="3"/>
        <v>New</v>
      </c>
      <c r="C216" s="31" t="s">
        <v>227</v>
      </c>
      <c r="D216" s="25" t="s">
        <v>52</v>
      </c>
      <c r="E216" s="29" t="s">
        <v>228</v>
      </c>
      <c r="F216" s="22">
        <v>188</v>
      </c>
      <c r="G216" s="34" t="s">
        <v>81</v>
      </c>
      <c r="H216" s="36" t="s">
        <v>30</v>
      </c>
      <c r="I216" s="25" t="s">
        <v>167</v>
      </c>
    </row>
    <row r="217" spans="1:9">
      <c r="B217" s="27" t="str">
        <f t="shared" si="3"/>
        <v>New</v>
      </c>
      <c r="C217" s="31" t="s">
        <v>229</v>
      </c>
      <c r="D217" s="25" t="s">
        <v>52</v>
      </c>
      <c r="E217" s="29" t="s">
        <v>230</v>
      </c>
      <c r="F217" s="22">
        <v>189</v>
      </c>
      <c r="G217" s="34" t="s">
        <v>81</v>
      </c>
      <c r="H217" s="36" t="s">
        <v>30</v>
      </c>
      <c r="I217" s="25" t="s">
        <v>167</v>
      </c>
    </row>
    <row r="218" spans="1:9">
      <c r="B218" s="27" t="str">
        <f t="shared" si="3"/>
        <v>C9</v>
      </c>
      <c r="C218" s="31" t="s">
        <v>51</v>
      </c>
      <c r="D218" s="25" t="s">
        <v>52</v>
      </c>
      <c r="E218" s="29" t="s">
        <v>231</v>
      </c>
      <c r="F218" s="22"/>
      <c r="G218" s="34" t="s">
        <v>47</v>
      </c>
      <c r="H218" s="36"/>
    </row>
    <row r="219" spans="1:9">
      <c r="B219" s="27" t="str">
        <f t="shared" si="3"/>
        <v>C70</v>
      </c>
      <c r="C219" s="31" t="s">
        <v>192</v>
      </c>
      <c r="D219" s="25" t="s">
        <v>49</v>
      </c>
      <c r="E219" s="29" t="s">
        <v>232</v>
      </c>
      <c r="F219" s="22"/>
      <c r="G219" s="34" t="s">
        <v>47</v>
      </c>
      <c r="H219" s="36"/>
    </row>
    <row r="220" spans="1:9">
      <c r="B220" s="27" t="str">
        <f t="shared" si="3"/>
        <v>C71</v>
      </c>
      <c r="C220" s="31" t="s">
        <v>195</v>
      </c>
      <c r="D220" s="25" t="s">
        <v>38</v>
      </c>
      <c r="E220" s="29" t="s">
        <v>233</v>
      </c>
      <c r="F220" s="22"/>
      <c r="G220" s="34" t="s">
        <v>40</v>
      </c>
      <c r="H220" s="36"/>
    </row>
    <row r="221" spans="1:9">
      <c r="B221" s="27" t="str">
        <f t="shared" si="3"/>
        <v>C7</v>
      </c>
      <c r="C221" s="31" t="s">
        <v>44</v>
      </c>
      <c r="D221" s="25" t="s">
        <v>197</v>
      </c>
      <c r="E221" s="29" t="s">
        <v>234</v>
      </c>
      <c r="F221" s="22"/>
      <c r="G221" s="34" t="s">
        <v>47</v>
      </c>
      <c r="H221" s="36"/>
    </row>
    <row r="222" spans="1:9">
      <c r="B222" s="27" t="str">
        <f t="shared" si="3"/>
        <v>C10</v>
      </c>
      <c r="C222" s="31" t="s">
        <v>54</v>
      </c>
      <c r="D222" s="25" t="s">
        <v>55</v>
      </c>
      <c r="E222" s="29" t="s">
        <v>235</v>
      </c>
      <c r="F222" s="22"/>
      <c r="G222" s="34" t="s">
        <v>57</v>
      </c>
      <c r="H222" s="36"/>
    </row>
    <row r="223" spans="1:9">
      <c r="B223" s="27" t="str">
        <f t="shared" si="3"/>
        <v>C11</v>
      </c>
      <c r="C223" s="31" t="s">
        <v>58</v>
      </c>
      <c r="D223" s="25" t="s">
        <v>59</v>
      </c>
      <c r="E223" s="29" t="s">
        <v>236</v>
      </c>
      <c r="F223" s="22"/>
      <c r="G223" s="34" t="s">
        <v>57</v>
      </c>
      <c r="H223" s="36"/>
    </row>
    <row r="224" spans="1:9">
      <c r="A224" s="26" t="s">
        <v>237</v>
      </c>
      <c r="B224" s="27" t="str">
        <f t="shared" si="3"/>
        <v>New</v>
      </c>
      <c r="C224" s="30" t="s">
        <v>238</v>
      </c>
      <c r="D224" s="25" t="s">
        <v>35</v>
      </c>
      <c r="E224" s="29" t="s">
        <v>239</v>
      </c>
      <c r="F224" s="22">
        <v>190</v>
      </c>
      <c r="G224" s="34" t="s">
        <v>29</v>
      </c>
      <c r="H224" s="36" t="s">
        <v>180</v>
      </c>
    </row>
    <row r="225" spans="1:9">
      <c r="B225" s="27" t="str">
        <f t="shared" si="3"/>
        <v>New</v>
      </c>
      <c r="C225" s="30" t="s">
        <v>240</v>
      </c>
      <c r="D225" s="25" t="s">
        <v>35</v>
      </c>
      <c r="E225" s="29" t="s">
        <v>241</v>
      </c>
      <c r="F225" s="22">
        <v>191</v>
      </c>
      <c r="G225" s="34" t="s">
        <v>29</v>
      </c>
      <c r="H225" s="36" t="s">
        <v>180</v>
      </c>
    </row>
    <row r="226" spans="1:9">
      <c r="B226" s="27" t="str">
        <f t="shared" si="3"/>
        <v>New</v>
      </c>
      <c r="C226" s="31" t="s">
        <v>242</v>
      </c>
      <c r="D226" s="25" t="s">
        <v>35</v>
      </c>
      <c r="E226" s="29" t="s">
        <v>243</v>
      </c>
      <c r="F226" s="22">
        <v>192</v>
      </c>
      <c r="G226" s="34" t="s">
        <v>29</v>
      </c>
      <c r="H226" s="36" t="s">
        <v>30</v>
      </c>
    </row>
    <row r="227" spans="1:9">
      <c r="B227" s="27" t="str">
        <f t="shared" si="3"/>
        <v>New</v>
      </c>
      <c r="C227" s="31" t="s">
        <v>244</v>
      </c>
      <c r="D227" s="25" t="s">
        <v>162</v>
      </c>
      <c r="E227" s="29" t="s">
        <v>245</v>
      </c>
      <c r="F227" s="22">
        <v>193</v>
      </c>
      <c r="G227" s="34" t="s">
        <v>29</v>
      </c>
      <c r="H227" s="36" t="s">
        <v>30</v>
      </c>
    </row>
    <row r="228" spans="1:9">
      <c r="A228" s="26" t="s">
        <v>246</v>
      </c>
      <c r="B228" s="27" t="str">
        <f t="shared" si="3"/>
        <v>New</v>
      </c>
      <c r="C228" s="30" t="s">
        <v>247</v>
      </c>
      <c r="D228" s="25" t="s">
        <v>35</v>
      </c>
      <c r="E228" s="29" t="s">
        <v>248</v>
      </c>
      <c r="F228" s="22">
        <v>194</v>
      </c>
      <c r="G228" s="34" t="s">
        <v>81</v>
      </c>
      <c r="H228" s="36" t="s">
        <v>166</v>
      </c>
    </row>
    <row r="229" spans="1:9">
      <c r="B229" s="27" t="str">
        <f t="shared" si="3"/>
        <v>New</v>
      </c>
      <c r="C229" s="31" t="s">
        <v>249</v>
      </c>
      <c r="D229" s="25" t="s">
        <v>79</v>
      </c>
      <c r="E229" s="29" t="s">
        <v>250</v>
      </c>
      <c r="F229" s="22">
        <v>195</v>
      </c>
      <c r="G229" s="34" t="s">
        <v>81</v>
      </c>
      <c r="H229" s="36" t="s">
        <v>166</v>
      </c>
    </row>
    <row r="230" spans="1:9">
      <c r="B230" s="27" t="str">
        <f t="shared" si="3"/>
        <v>New</v>
      </c>
      <c r="C230" s="31" t="s">
        <v>251</v>
      </c>
      <c r="D230" s="25" t="s">
        <v>79</v>
      </c>
      <c r="E230" s="29" t="s">
        <v>252</v>
      </c>
      <c r="F230" s="22">
        <v>196</v>
      </c>
      <c r="G230" s="34" t="s">
        <v>81</v>
      </c>
      <c r="H230" s="36" t="s">
        <v>30</v>
      </c>
      <c r="I230" s="25" t="s">
        <v>167</v>
      </c>
    </row>
    <row r="231" spans="1:9">
      <c r="B231" s="27" t="str">
        <f t="shared" si="3"/>
        <v>New</v>
      </c>
      <c r="C231" s="31" t="s">
        <v>253</v>
      </c>
      <c r="D231" s="25" t="s">
        <v>79</v>
      </c>
      <c r="E231" s="29" t="s">
        <v>254</v>
      </c>
      <c r="F231" s="22">
        <v>197</v>
      </c>
      <c r="G231" s="34" t="s">
        <v>81</v>
      </c>
      <c r="H231" s="36" t="s">
        <v>30</v>
      </c>
      <c r="I231" s="25" t="s">
        <v>167</v>
      </c>
    </row>
    <row r="232" spans="1:9">
      <c r="B232" s="27" t="str">
        <f t="shared" si="3"/>
        <v>New</v>
      </c>
      <c r="C232" s="31" t="s">
        <v>255</v>
      </c>
      <c r="D232" s="25" t="s">
        <v>79</v>
      </c>
      <c r="E232" s="29" t="s">
        <v>256</v>
      </c>
      <c r="F232" s="22">
        <v>198</v>
      </c>
      <c r="G232" s="34" t="s">
        <v>81</v>
      </c>
      <c r="H232" s="36" t="s">
        <v>30</v>
      </c>
      <c r="I232" s="25" t="s">
        <v>167</v>
      </c>
    </row>
    <row r="233" spans="1:9">
      <c r="B233" s="27" t="str">
        <f t="shared" si="3"/>
        <v>C86</v>
      </c>
      <c r="C233" s="31" t="s">
        <v>223</v>
      </c>
      <c r="D233" s="25" t="s">
        <v>257</v>
      </c>
      <c r="E233" s="29" t="s">
        <v>258</v>
      </c>
      <c r="F233" s="22"/>
      <c r="G233" s="34" t="s">
        <v>81</v>
      </c>
      <c r="H233" s="36" t="s">
        <v>180</v>
      </c>
    </row>
    <row r="234" spans="1:9">
      <c r="B234" s="27" t="str">
        <f t="shared" si="3"/>
        <v>New</v>
      </c>
      <c r="C234" s="31" t="s">
        <v>259</v>
      </c>
      <c r="D234" s="25" t="s">
        <v>79</v>
      </c>
      <c r="E234" s="29" t="s">
        <v>260</v>
      </c>
      <c r="F234" s="22">
        <v>199</v>
      </c>
      <c r="G234" s="34" t="s">
        <v>81</v>
      </c>
      <c r="H234" s="36" t="s">
        <v>30</v>
      </c>
    </row>
    <row r="235" spans="1:9" ht="16.5">
      <c r="A235" s="26" t="s">
        <v>261</v>
      </c>
      <c r="B235" s="27" t="str">
        <f t="shared" si="3"/>
        <v>New</v>
      </c>
      <c r="C235" s="38" t="s">
        <v>262</v>
      </c>
      <c r="D235" s="25" t="s">
        <v>169</v>
      </c>
      <c r="E235" s="29" t="s">
        <v>263</v>
      </c>
      <c r="F235" s="22">
        <v>200</v>
      </c>
      <c r="G235" s="34" t="s">
        <v>81</v>
      </c>
      <c r="H235" s="41" t="s">
        <v>160</v>
      </c>
    </row>
    <row r="236" spans="1:9" ht="16.5">
      <c r="B236" s="27" t="str">
        <f t="shared" si="3"/>
        <v>New</v>
      </c>
      <c r="C236" s="39" t="s">
        <v>264</v>
      </c>
      <c r="D236" s="25" t="s">
        <v>169</v>
      </c>
      <c r="E236" s="29" t="s">
        <v>265</v>
      </c>
      <c r="F236" s="22">
        <v>201</v>
      </c>
      <c r="G236" s="34" t="s">
        <v>81</v>
      </c>
      <c r="H236" s="41" t="s">
        <v>160</v>
      </c>
    </row>
    <row r="237" spans="1:9">
      <c r="B237" s="27" t="str">
        <f t="shared" si="3"/>
        <v>New</v>
      </c>
      <c r="C237" s="39" t="s">
        <v>266</v>
      </c>
      <c r="D237" s="25" t="s">
        <v>169</v>
      </c>
      <c r="E237" s="29" t="s">
        <v>267</v>
      </c>
      <c r="F237" s="22">
        <v>202</v>
      </c>
      <c r="G237" s="34" t="s">
        <v>81</v>
      </c>
      <c r="H237" s="41" t="s">
        <v>160</v>
      </c>
    </row>
    <row r="238" spans="1:9">
      <c r="B238" s="27" t="str">
        <f t="shared" si="3"/>
        <v>New</v>
      </c>
      <c r="C238" s="39" t="s">
        <v>268</v>
      </c>
      <c r="D238" s="25" t="s">
        <v>205</v>
      </c>
      <c r="E238" s="29" t="s">
        <v>269</v>
      </c>
      <c r="F238" s="22">
        <v>203</v>
      </c>
      <c r="G238" s="34" t="s">
        <v>81</v>
      </c>
      <c r="H238" s="41" t="s">
        <v>160</v>
      </c>
    </row>
    <row r="239" spans="1:9">
      <c r="B239" s="27" t="str">
        <f t="shared" si="3"/>
        <v>New</v>
      </c>
      <c r="C239" s="31" t="s">
        <v>270</v>
      </c>
      <c r="D239" s="25" t="s">
        <v>79</v>
      </c>
      <c r="E239" s="29" t="s">
        <v>271</v>
      </c>
      <c r="F239" s="22">
        <v>204</v>
      </c>
      <c r="G239" s="34" t="s">
        <v>81</v>
      </c>
      <c r="H239" s="36" t="s">
        <v>30</v>
      </c>
      <c r="I239" s="25" t="s">
        <v>167</v>
      </c>
    </row>
    <row r="240" spans="1:9">
      <c r="B240" s="27" t="str">
        <f t="shared" si="3"/>
        <v>C66</v>
      </c>
      <c r="C240" s="31" t="s">
        <v>183</v>
      </c>
      <c r="D240" s="25" t="s">
        <v>52</v>
      </c>
      <c r="E240" s="29" t="s">
        <v>272</v>
      </c>
      <c r="F240" s="22"/>
      <c r="G240" s="34" t="s">
        <v>81</v>
      </c>
      <c r="H240" s="36"/>
    </row>
    <row r="241" spans="1:9" ht="16.5">
      <c r="B241" s="27" t="str">
        <f t="shared" si="3"/>
        <v>New</v>
      </c>
      <c r="C241" s="31" t="s">
        <v>273</v>
      </c>
      <c r="D241" s="25" t="s">
        <v>274</v>
      </c>
      <c r="E241" s="29" t="s">
        <v>275</v>
      </c>
      <c r="F241" s="22">
        <v>205</v>
      </c>
      <c r="G241" s="34" t="s">
        <v>81</v>
      </c>
      <c r="H241" s="36" t="s">
        <v>30</v>
      </c>
      <c r="I241" s="25" t="s">
        <v>167</v>
      </c>
    </row>
    <row r="242" spans="1:9">
      <c r="B242" s="27" t="str">
        <f t="shared" si="3"/>
        <v>New</v>
      </c>
      <c r="C242" s="31" t="s">
        <v>276</v>
      </c>
      <c r="D242" s="25" t="s">
        <v>79</v>
      </c>
      <c r="E242" s="29" t="s">
        <v>277</v>
      </c>
      <c r="F242" s="22">
        <v>206</v>
      </c>
      <c r="G242" s="34" t="s">
        <v>81</v>
      </c>
      <c r="H242" s="36" t="s">
        <v>30</v>
      </c>
      <c r="I242" s="25" t="s">
        <v>167</v>
      </c>
    </row>
    <row r="243" spans="1:9">
      <c r="B243" s="27" t="str">
        <f t="shared" si="3"/>
        <v>New</v>
      </c>
      <c r="C243" s="31" t="s">
        <v>278</v>
      </c>
      <c r="D243" s="25" t="s">
        <v>79</v>
      </c>
      <c r="E243" s="29" t="s">
        <v>279</v>
      </c>
      <c r="F243" s="22">
        <v>207</v>
      </c>
      <c r="G243" s="34" t="s">
        <v>81</v>
      </c>
      <c r="H243" s="36" t="s">
        <v>30</v>
      </c>
      <c r="I243" s="25" t="s">
        <v>167</v>
      </c>
    </row>
    <row r="244" spans="1:9">
      <c r="B244" s="27" t="str">
        <f t="shared" si="3"/>
        <v>New</v>
      </c>
      <c r="C244" s="31" t="s">
        <v>280</v>
      </c>
      <c r="D244" s="25" t="s">
        <v>79</v>
      </c>
      <c r="E244" s="29" t="s">
        <v>281</v>
      </c>
      <c r="F244" s="22">
        <v>208</v>
      </c>
      <c r="G244" s="34" t="s">
        <v>81</v>
      </c>
      <c r="H244" s="36" t="s">
        <v>30</v>
      </c>
      <c r="I244" s="25" t="s">
        <v>167</v>
      </c>
    </row>
    <row r="245" spans="1:9">
      <c r="B245" s="27" t="str">
        <f t="shared" si="3"/>
        <v>New</v>
      </c>
      <c r="C245" s="31" t="s">
        <v>282</v>
      </c>
      <c r="D245" s="25" t="s">
        <v>79</v>
      </c>
      <c r="E245" s="29" t="s">
        <v>283</v>
      </c>
      <c r="F245" s="22">
        <v>209</v>
      </c>
      <c r="G245" s="34" t="s">
        <v>81</v>
      </c>
      <c r="H245" s="36" t="s">
        <v>30</v>
      </c>
      <c r="I245" s="25" t="s">
        <v>167</v>
      </c>
    </row>
    <row r="246" spans="1:9">
      <c r="B246" s="27" t="str">
        <f t="shared" si="3"/>
        <v>New</v>
      </c>
      <c r="C246" s="31" t="s">
        <v>284</v>
      </c>
      <c r="D246" s="25" t="s">
        <v>79</v>
      </c>
      <c r="E246" s="29" t="s">
        <v>285</v>
      </c>
      <c r="F246" s="22">
        <v>210</v>
      </c>
      <c r="G246" s="34" t="s">
        <v>81</v>
      </c>
      <c r="H246" s="36" t="s">
        <v>30</v>
      </c>
      <c r="I246" s="25" t="s">
        <v>167</v>
      </c>
    </row>
    <row r="247" spans="1:9" ht="60" customHeight="1">
      <c r="A247" s="26" t="s">
        <v>286</v>
      </c>
      <c r="B247" s="27" t="str">
        <f t="shared" ref="B247:B278" si="4">IF(VLOOKUP(C247,$C$17:$E$623,3,FALSE)=E247,"New",(VLOOKUP(C247,$C$17:$E$623,3,FALSE)))</f>
        <v>New</v>
      </c>
      <c r="C247" s="30" t="s">
        <v>287</v>
      </c>
      <c r="D247" s="25" t="s">
        <v>288</v>
      </c>
      <c r="E247" s="29" t="s">
        <v>289</v>
      </c>
      <c r="F247" s="22">
        <v>211</v>
      </c>
      <c r="G247" s="34" t="s">
        <v>81</v>
      </c>
      <c r="H247" s="36" t="s">
        <v>160</v>
      </c>
    </row>
    <row r="248" spans="1:9" ht="16.5">
      <c r="B248" s="27" t="str">
        <f t="shared" si="4"/>
        <v>New</v>
      </c>
      <c r="C248" s="30" t="s">
        <v>290</v>
      </c>
      <c r="D248" s="25" t="s">
        <v>288</v>
      </c>
      <c r="E248" s="29" t="s">
        <v>291</v>
      </c>
      <c r="F248" s="22">
        <v>212</v>
      </c>
      <c r="G248" s="34" t="s">
        <v>81</v>
      </c>
      <c r="H248" s="36" t="s">
        <v>160</v>
      </c>
    </row>
    <row r="249" spans="1:9" ht="16.5">
      <c r="B249" s="27" t="str">
        <f t="shared" si="4"/>
        <v>New</v>
      </c>
      <c r="C249" s="30" t="s">
        <v>292</v>
      </c>
      <c r="D249" s="25" t="s">
        <v>288</v>
      </c>
      <c r="E249" s="29" t="s">
        <v>293</v>
      </c>
      <c r="F249" s="22">
        <v>213</v>
      </c>
      <c r="G249" s="34" t="s">
        <v>81</v>
      </c>
      <c r="H249" s="36" t="s">
        <v>160</v>
      </c>
    </row>
    <row r="250" spans="1:9" ht="16.5">
      <c r="B250" s="27" t="str">
        <f t="shared" si="4"/>
        <v>New</v>
      </c>
      <c r="C250" s="30" t="s">
        <v>294</v>
      </c>
      <c r="D250" s="25" t="s">
        <v>288</v>
      </c>
      <c r="E250" s="29" t="s">
        <v>295</v>
      </c>
      <c r="F250" s="22">
        <v>214</v>
      </c>
      <c r="G250" s="34" t="s">
        <v>81</v>
      </c>
      <c r="H250" s="36" t="s">
        <v>160</v>
      </c>
    </row>
    <row r="251" spans="1:9" ht="16.5">
      <c r="B251" s="27" t="str">
        <f t="shared" si="4"/>
        <v>New</v>
      </c>
      <c r="C251" s="30" t="s">
        <v>296</v>
      </c>
      <c r="D251" s="25" t="s">
        <v>288</v>
      </c>
      <c r="E251" s="29" t="s">
        <v>297</v>
      </c>
      <c r="F251" s="22">
        <v>215</v>
      </c>
      <c r="G251" s="34" t="s">
        <v>81</v>
      </c>
      <c r="H251" s="36" t="s">
        <v>160</v>
      </c>
    </row>
    <row r="252" spans="1:9" ht="16.5">
      <c r="B252" s="27" t="str">
        <f t="shared" si="4"/>
        <v>New</v>
      </c>
      <c r="C252" s="30" t="s">
        <v>298</v>
      </c>
      <c r="D252" s="25" t="s">
        <v>288</v>
      </c>
      <c r="E252" s="29" t="s">
        <v>299</v>
      </c>
      <c r="F252" s="22">
        <v>216</v>
      </c>
      <c r="G252" s="34" t="s">
        <v>81</v>
      </c>
      <c r="H252" s="36" t="s">
        <v>160</v>
      </c>
    </row>
    <row r="253" spans="1:9" ht="16.5">
      <c r="B253" s="27" t="str">
        <f t="shared" si="4"/>
        <v>New</v>
      </c>
      <c r="C253" s="30" t="s">
        <v>300</v>
      </c>
      <c r="D253" s="25" t="s">
        <v>288</v>
      </c>
      <c r="E253" s="29" t="s">
        <v>301</v>
      </c>
      <c r="F253" s="22">
        <v>217</v>
      </c>
      <c r="G253" s="34" t="s">
        <v>81</v>
      </c>
      <c r="H253" s="36" t="s">
        <v>160</v>
      </c>
    </row>
    <row r="254" spans="1:9" ht="16.5">
      <c r="B254" s="27" t="str">
        <f t="shared" si="4"/>
        <v>New</v>
      </c>
      <c r="C254" s="30" t="s">
        <v>302</v>
      </c>
      <c r="D254" s="25" t="s">
        <v>288</v>
      </c>
      <c r="E254" s="29" t="s">
        <v>303</v>
      </c>
      <c r="F254" s="22">
        <v>218</v>
      </c>
      <c r="G254" s="34" t="s">
        <v>81</v>
      </c>
      <c r="H254" s="36" t="s">
        <v>160</v>
      </c>
    </row>
    <row r="255" spans="1:9">
      <c r="B255" s="27" t="str">
        <f t="shared" si="4"/>
        <v>C114</v>
      </c>
      <c r="C255" s="31" t="s">
        <v>276</v>
      </c>
      <c r="D255" s="25" t="s">
        <v>52</v>
      </c>
      <c r="E255" s="29" t="s">
        <v>304</v>
      </c>
      <c r="F255" s="22"/>
      <c r="G255" s="34" t="s">
        <v>81</v>
      </c>
      <c r="H255" s="36"/>
    </row>
    <row r="256" spans="1:9" ht="16.5">
      <c r="B256" s="27" t="str">
        <f t="shared" si="4"/>
        <v>C113</v>
      </c>
      <c r="C256" s="31" t="s">
        <v>273</v>
      </c>
      <c r="D256" s="25" t="s">
        <v>274</v>
      </c>
      <c r="E256" s="29" t="s">
        <v>305</v>
      </c>
      <c r="F256" s="22"/>
      <c r="G256" s="34" t="s">
        <v>81</v>
      </c>
      <c r="H256" s="36"/>
    </row>
    <row r="257" spans="1:9">
      <c r="B257" s="27" t="str">
        <f t="shared" si="4"/>
        <v>C67</v>
      </c>
      <c r="C257" s="31" t="s">
        <v>185</v>
      </c>
      <c r="D257" s="25" t="s">
        <v>74</v>
      </c>
      <c r="E257" s="29" t="s">
        <v>306</v>
      </c>
      <c r="F257" s="22"/>
      <c r="G257" s="34" t="s">
        <v>81</v>
      </c>
      <c r="H257" s="36"/>
    </row>
    <row r="258" spans="1:9">
      <c r="B258" s="27" t="str">
        <f t="shared" si="4"/>
        <v>C10</v>
      </c>
      <c r="C258" s="31" t="s">
        <v>54</v>
      </c>
      <c r="D258" s="25" t="s">
        <v>55</v>
      </c>
      <c r="E258" s="29" t="s">
        <v>307</v>
      </c>
      <c r="F258" s="22"/>
      <c r="G258" s="34" t="s">
        <v>81</v>
      </c>
      <c r="H258" s="36"/>
    </row>
    <row r="259" spans="1:9">
      <c r="B259" s="27" t="str">
        <f t="shared" si="4"/>
        <v>C66</v>
      </c>
      <c r="C259" s="31" t="s">
        <v>183</v>
      </c>
      <c r="D259" s="25" t="s">
        <v>52</v>
      </c>
      <c r="E259" s="29" t="s">
        <v>308</v>
      </c>
      <c r="F259" s="22"/>
      <c r="G259" s="34" t="s">
        <v>81</v>
      </c>
      <c r="H259" s="36"/>
    </row>
    <row r="260" spans="1:9">
      <c r="B260" s="27" t="str">
        <f t="shared" si="4"/>
        <v>C115</v>
      </c>
      <c r="C260" s="31" t="s">
        <v>278</v>
      </c>
      <c r="D260" s="25" t="s">
        <v>52</v>
      </c>
      <c r="E260" s="29" t="s">
        <v>309</v>
      </c>
      <c r="F260" s="22"/>
      <c r="G260" s="34" t="s">
        <v>81</v>
      </c>
      <c r="H260" s="36"/>
    </row>
    <row r="261" spans="1:9">
      <c r="A261" s="26" t="s">
        <v>310</v>
      </c>
      <c r="B261" s="27" t="str">
        <f t="shared" si="4"/>
        <v>C106</v>
      </c>
      <c r="C261" s="30" t="s">
        <v>259</v>
      </c>
      <c r="D261" s="25" t="s">
        <v>79</v>
      </c>
      <c r="E261" s="29" t="s">
        <v>311</v>
      </c>
      <c r="F261" s="22"/>
      <c r="G261" s="34" t="s">
        <v>81</v>
      </c>
      <c r="H261" s="36" t="s">
        <v>166</v>
      </c>
    </row>
    <row r="262" spans="1:9">
      <c r="B262" s="27" t="str">
        <f t="shared" si="4"/>
        <v>New</v>
      </c>
      <c r="C262" s="30" t="s">
        <v>312</v>
      </c>
      <c r="D262" s="25" t="s">
        <v>79</v>
      </c>
      <c r="E262" s="29" t="s">
        <v>313</v>
      </c>
      <c r="F262" s="22">
        <v>219</v>
      </c>
      <c r="G262" s="34" t="s">
        <v>81</v>
      </c>
      <c r="H262" s="36" t="s">
        <v>30</v>
      </c>
    </row>
    <row r="263" spans="1:9">
      <c r="B263" s="27" t="str">
        <f t="shared" si="4"/>
        <v>New</v>
      </c>
      <c r="C263" s="30" t="s">
        <v>314</v>
      </c>
      <c r="D263" s="25" t="s">
        <v>79</v>
      </c>
      <c r="E263" s="29" t="s">
        <v>315</v>
      </c>
      <c r="F263" s="22">
        <v>220</v>
      </c>
      <c r="G263" s="34" t="s">
        <v>81</v>
      </c>
      <c r="H263" s="36" t="s">
        <v>166</v>
      </c>
    </row>
    <row r="264" spans="1:9">
      <c r="B264" s="27" t="str">
        <f t="shared" si="4"/>
        <v>New</v>
      </c>
      <c r="C264" s="31" t="s">
        <v>316</v>
      </c>
      <c r="D264" s="25" t="s">
        <v>52</v>
      </c>
      <c r="E264" s="29" t="s">
        <v>317</v>
      </c>
      <c r="F264" s="22">
        <v>221</v>
      </c>
      <c r="G264" s="34" t="s">
        <v>81</v>
      </c>
      <c r="H264" s="36" t="s">
        <v>30</v>
      </c>
      <c r="I264" s="25" t="s">
        <v>167</v>
      </c>
    </row>
    <row r="265" spans="1:9">
      <c r="B265" s="27" t="str">
        <f t="shared" si="4"/>
        <v>New</v>
      </c>
      <c r="C265" s="31" t="s">
        <v>318</v>
      </c>
      <c r="D265" s="25" t="s">
        <v>52</v>
      </c>
      <c r="E265" s="29" t="s">
        <v>319</v>
      </c>
      <c r="F265" s="22">
        <v>222</v>
      </c>
      <c r="G265" s="34" t="s">
        <v>81</v>
      </c>
      <c r="H265" s="36" t="s">
        <v>30</v>
      </c>
      <c r="I265" s="25" t="s">
        <v>167</v>
      </c>
    </row>
    <row r="266" spans="1:9">
      <c r="B266" s="27" t="str">
        <f t="shared" si="4"/>
        <v>New</v>
      </c>
      <c r="C266" s="31" t="s">
        <v>320</v>
      </c>
      <c r="D266" s="25" t="s">
        <v>52</v>
      </c>
      <c r="E266" s="29" t="s">
        <v>321</v>
      </c>
      <c r="F266" s="22">
        <v>223</v>
      </c>
      <c r="G266" s="34" t="s">
        <v>81</v>
      </c>
      <c r="H266" s="36" t="s">
        <v>30</v>
      </c>
      <c r="I266" s="25" t="s">
        <v>167</v>
      </c>
    </row>
    <row r="267" spans="1:9">
      <c r="B267" s="27" t="str">
        <f t="shared" si="4"/>
        <v>C70</v>
      </c>
      <c r="C267" s="31" t="s">
        <v>192</v>
      </c>
      <c r="D267" s="25" t="s">
        <v>193</v>
      </c>
      <c r="E267" s="29" t="s">
        <v>322</v>
      </c>
      <c r="F267" s="22"/>
      <c r="G267" s="34" t="s">
        <v>47</v>
      </c>
      <c r="H267" s="36"/>
    </row>
    <row r="268" spans="1:9">
      <c r="B268" s="27" t="str">
        <f t="shared" si="4"/>
        <v>C71</v>
      </c>
      <c r="C268" s="31" t="s">
        <v>195</v>
      </c>
      <c r="D268" s="25" t="s">
        <v>38</v>
      </c>
      <c r="E268" s="29" t="s">
        <v>323</v>
      </c>
      <c r="F268" s="22"/>
      <c r="G268" s="34" t="s">
        <v>40</v>
      </c>
      <c r="H268" s="36"/>
    </row>
    <row r="269" spans="1:9">
      <c r="B269" s="27" t="str">
        <f t="shared" si="4"/>
        <v>C7</v>
      </c>
      <c r="C269" s="31" t="s">
        <v>44</v>
      </c>
      <c r="D269" s="25" t="s">
        <v>197</v>
      </c>
      <c r="E269" s="29" t="s">
        <v>324</v>
      </c>
      <c r="F269" s="22"/>
      <c r="G269" s="34" t="s">
        <v>47</v>
      </c>
      <c r="H269" s="36"/>
    </row>
    <row r="270" spans="1:9">
      <c r="B270" s="27" t="str">
        <f t="shared" si="4"/>
        <v>C10</v>
      </c>
      <c r="C270" s="31" t="s">
        <v>54</v>
      </c>
      <c r="D270" s="25" t="s">
        <v>55</v>
      </c>
      <c r="E270" s="29" t="s">
        <v>325</v>
      </c>
      <c r="F270" s="22"/>
      <c r="G270" s="34" t="s">
        <v>57</v>
      </c>
      <c r="H270" s="36"/>
    </row>
    <row r="271" spans="1:9">
      <c r="B271" s="27" t="str">
        <f t="shared" si="4"/>
        <v>C11</v>
      </c>
      <c r="C271" s="31" t="s">
        <v>58</v>
      </c>
      <c r="D271" s="25" t="s">
        <v>59</v>
      </c>
      <c r="E271" s="29" t="s">
        <v>326</v>
      </c>
      <c r="F271" s="22"/>
      <c r="G271" s="34" t="s">
        <v>57</v>
      </c>
      <c r="H271" s="36"/>
    </row>
    <row r="272" spans="1:9">
      <c r="B272" s="27" t="str">
        <f t="shared" si="4"/>
        <v>New</v>
      </c>
      <c r="C272" s="31" t="s">
        <v>327</v>
      </c>
      <c r="D272" s="25" t="s">
        <v>188</v>
      </c>
      <c r="E272" s="29" t="s">
        <v>328</v>
      </c>
      <c r="F272" s="22">
        <v>224</v>
      </c>
      <c r="G272" s="34" t="s">
        <v>81</v>
      </c>
      <c r="H272" s="36" t="s">
        <v>30</v>
      </c>
      <c r="I272" s="25" t="s">
        <v>167</v>
      </c>
    </row>
    <row r="273" spans="1:9">
      <c r="B273" s="27" t="str">
        <f t="shared" si="4"/>
        <v>New</v>
      </c>
      <c r="C273" s="31" t="s">
        <v>329</v>
      </c>
      <c r="D273" s="25" t="s">
        <v>188</v>
      </c>
      <c r="E273" s="29" t="s">
        <v>330</v>
      </c>
      <c r="F273" s="22">
        <v>225</v>
      </c>
      <c r="G273" s="34" t="s">
        <v>81</v>
      </c>
      <c r="H273" s="36" t="s">
        <v>30</v>
      </c>
      <c r="I273" s="25" t="s">
        <v>167</v>
      </c>
    </row>
    <row r="274" spans="1:9">
      <c r="A274" s="26" t="s">
        <v>331</v>
      </c>
      <c r="B274" s="27" t="str">
        <f t="shared" si="4"/>
        <v>New</v>
      </c>
      <c r="C274" s="30" t="s">
        <v>332</v>
      </c>
      <c r="D274" s="25" t="s">
        <v>79</v>
      </c>
      <c r="E274" s="29" t="s">
        <v>333</v>
      </c>
      <c r="F274" s="22">
        <v>226</v>
      </c>
      <c r="G274" s="34" t="s">
        <v>81</v>
      </c>
      <c r="H274" s="36" t="s">
        <v>180</v>
      </c>
    </row>
    <row r="275" spans="1:9">
      <c r="B275" s="27" t="str">
        <f t="shared" si="4"/>
        <v>New</v>
      </c>
      <c r="C275" s="30" t="s">
        <v>334</v>
      </c>
      <c r="D275" s="25" t="s">
        <v>205</v>
      </c>
      <c r="E275" s="29" t="s">
        <v>335</v>
      </c>
      <c r="F275" s="22">
        <v>227</v>
      </c>
      <c r="G275" s="34" t="s">
        <v>81</v>
      </c>
      <c r="H275" s="36" t="s">
        <v>180</v>
      </c>
    </row>
    <row r="276" spans="1:9">
      <c r="B276" s="27" t="str">
        <f t="shared" si="4"/>
        <v>New</v>
      </c>
      <c r="C276" s="30" t="s">
        <v>336</v>
      </c>
      <c r="D276" s="25" t="s">
        <v>79</v>
      </c>
      <c r="E276" s="29" t="s">
        <v>337</v>
      </c>
      <c r="F276" s="22">
        <v>228</v>
      </c>
      <c r="G276" s="34" t="s">
        <v>81</v>
      </c>
      <c r="H276" s="36" t="s">
        <v>180</v>
      </c>
    </row>
    <row r="277" spans="1:9">
      <c r="B277" s="27" t="str">
        <f t="shared" si="4"/>
        <v>New</v>
      </c>
      <c r="C277" s="30" t="s">
        <v>338</v>
      </c>
      <c r="D277" s="25" t="s">
        <v>205</v>
      </c>
      <c r="E277" s="29" t="s">
        <v>339</v>
      </c>
      <c r="F277" s="22">
        <v>229</v>
      </c>
      <c r="G277" s="34" t="s">
        <v>81</v>
      </c>
      <c r="H277" s="36" t="s">
        <v>180</v>
      </c>
    </row>
    <row r="278" spans="1:9">
      <c r="B278" s="27" t="str">
        <f t="shared" si="4"/>
        <v>New</v>
      </c>
      <c r="C278" s="30" t="s">
        <v>340</v>
      </c>
      <c r="D278" s="25" t="s">
        <v>79</v>
      </c>
      <c r="E278" s="29" t="s">
        <v>341</v>
      </c>
      <c r="F278" s="22">
        <v>230</v>
      </c>
      <c r="G278" s="34" t="s">
        <v>81</v>
      </c>
      <c r="H278" s="36" t="s">
        <v>180</v>
      </c>
    </row>
    <row r="279" spans="1:9">
      <c r="B279" s="27" t="str">
        <f t="shared" ref="B279:B307" si="5">IF(VLOOKUP(C279,$C$17:$E$623,3,FALSE)=E279,"New",(VLOOKUP(C279,$C$17:$E$623,3,FALSE)))</f>
        <v>New</v>
      </c>
      <c r="C279" s="30" t="s">
        <v>342</v>
      </c>
      <c r="D279" s="25" t="s">
        <v>205</v>
      </c>
      <c r="E279" s="29" t="s">
        <v>343</v>
      </c>
      <c r="F279" s="22">
        <v>231</v>
      </c>
      <c r="G279" s="34" t="s">
        <v>81</v>
      </c>
      <c r="H279" s="36" t="s">
        <v>180</v>
      </c>
    </row>
    <row r="280" spans="1:9">
      <c r="B280" s="27" t="str">
        <f t="shared" si="5"/>
        <v>C78</v>
      </c>
      <c r="C280" s="31" t="s">
        <v>210</v>
      </c>
      <c r="D280" s="25" t="s">
        <v>52</v>
      </c>
      <c r="E280" s="29" t="s">
        <v>344</v>
      </c>
      <c r="F280" s="22"/>
      <c r="G280" s="34" t="s">
        <v>81</v>
      </c>
      <c r="H280" s="36"/>
    </row>
    <row r="281" spans="1:9">
      <c r="B281" s="27" t="str">
        <f t="shared" si="5"/>
        <v>C79</v>
      </c>
      <c r="C281" s="31" t="s">
        <v>213</v>
      </c>
      <c r="D281" s="25" t="s">
        <v>52</v>
      </c>
      <c r="E281" s="29" t="s">
        <v>345</v>
      </c>
      <c r="F281" s="22"/>
      <c r="G281" s="34" t="s">
        <v>81</v>
      </c>
      <c r="H281" s="36"/>
    </row>
    <row r="282" spans="1:9">
      <c r="B282" s="27" t="str">
        <f t="shared" si="5"/>
        <v>C9</v>
      </c>
      <c r="C282" s="31" t="s">
        <v>51</v>
      </c>
      <c r="D282" s="25" t="s">
        <v>52</v>
      </c>
      <c r="E282" s="29" t="s">
        <v>346</v>
      </c>
      <c r="F282" s="22"/>
      <c r="G282" s="34" t="s">
        <v>81</v>
      </c>
      <c r="H282" s="36"/>
    </row>
    <row r="283" spans="1:9">
      <c r="B283" s="27" t="str">
        <f t="shared" si="5"/>
        <v>C71</v>
      </c>
      <c r="C283" s="31" t="s">
        <v>195</v>
      </c>
      <c r="E283" s="29" t="s">
        <v>347</v>
      </c>
      <c r="F283" s="22"/>
      <c r="G283" s="34" t="s">
        <v>40</v>
      </c>
      <c r="H283" s="36"/>
    </row>
    <row r="284" spans="1:9">
      <c r="B284" s="27" t="str">
        <f t="shared" si="5"/>
        <v>C7</v>
      </c>
      <c r="C284" s="31" t="s">
        <v>44</v>
      </c>
      <c r="D284" s="25" t="s">
        <v>197</v>
      </c>
      <c r="E284" s="29" t="s">
        <v>348</v>
      </c>
      <c r="F284" s="22"/>
      <c r="G284" s="34" t="s">
        <v>47</v>
      </c>
      <c r="H284" s="36"/>
    </row>
    <row r="285" spans="1:9">
      <c r="B285" s="27" t="str">
        <f t="shared" si="5"/>
        <v>C10</v>
      </c>
      <c r="C285" s="31" t="s">
        <v>54</v>
      </c>
      <c r="D285" s="25" t="s">
        <v>55</v>
      </c>
      <c r="E285" s="29" t="s">
        <v>349</v>
      </c>
      <c r="F285" s="22"/>
      <c r="G285" s="34" t="s">
        <v>57</v>
      </c>
      <c r="H285" s="36"/>
    </row>
    <row r="286" spans="1:9">
      <c r="B286" s="27" t="str">
        <f t="shared" si="5"/>
        <v>C11</v>
      </c>
      <c r="C286" s="31" t="s">
        <v>58</v>
      </c>
      <c r="D286" s="25" t="s">
        <v>59</v>
      </c>
      <c r="E286" s="29" t="s">
        <v>350</v>
      </c>
      <c r="F286" s="22"/>
      <c r="G286" s="34" t="s">
        <v>57</v>
      </c>
      <c r="H286" s="36"/>
    </row>
    <row r="287" spans="1:9">
      <c r="A287" s="26" t="s">
        <v>351</v>
      </c>
      <c r="B287" s="27" t="str">
        <f t="shared" si="5"/>
        <v>New</v>
      </c>
      <c r="C287" s="30" t="s">
        <v>352</v>
      </c>
      <c r="D287" s="25" t="s">
        <v>79</v>
      </c>
      <c r="E287" s="29" t="s">
        <v>353</v>
      </c>
      <c r="F287" s="22">
        <v>232</v>
      </c>
      <c r="G287" s="34" t="s">
        <v>81</v>
      </c>
      <c r="H287" s="36" t="s">
        <v>160</v>
      </c>
      <c r="I287" s="27" t="s">
        <v>354</v>
      </c>
    </row>
    <row r="288" spans="1:9">
      <c r="B288" s="27" t="str">
        <f t="shared" si="5"/>
        <v>New</v>
      </c>
      <c r="C288" s="30" t="s">
        <v>355</v>
      </c>
      <c r="D288" s="25" t="s">
        <v>79</v>
      </c>
      <c r="E288" s="29" t="s">
        <v>356</v>
      </c>
      <c r="F288" s="22">
        <v>233</v>
      </c>
      <c r="G288" s="34" t="s">
        <v>81</v>
      </c>
      <c r="H288" s="36" t="s">
        <v>160</v>
      </c>
      <c r="I288" s="27" t="s">
        <v>357</v>
      </c>
    </row>
    <row r="289" spans="2:9">
      <c r="B289" s="27" t="str">
        <f t="shared" si="5"/>
        <v>New</v>
      </c>
      <c r="C289" s="30" t="s">
        <v>358</v>
      </c>
      <c r="D289" s="25" t="s">
        <v>79</v>
      </c>
      <c r="E289" s="29" t="s">
        <v>359</v>
      </c>
      <c r="F289" s="22">
        <v>234</v>
      </c>
      <c r="G289" s="34" t="s">
        <v>81</v>
      </c>
      <c r="H289" s="36" t="s">
        <v>160</v>
      </c>
      <c r="I289" s="27" t="s">
        <v>357</v>
      </c>
    </row>
    <row r="290" spans="2:9">
      <c r="B290" s="27" t="str">
        <f t="shared" si="5"/>
        <v>New</v>
      </c>
      <c r="C290" s="30" t="s">
        <v>360</v>
      </c>
      <c r="D290" s="25" t="s">
        <v>79</v>
      </c>
      <c r="E290" s="29" t="s">
        <v>361</v>
      </c>
      <c r="F290" s="22">
        <v>235</v>
      </c>
      <c r="G290" s="34" t="s">
        <v>81</v>
      </c>
      <c r="H290" s="36" t="s">
        <v>160</v>
      </c>
      <c r="I290" s="27" t="s">
        <v>357</v>
      </c>
    </row>
    <row r="291" spans="2:9">
      <c r="B291" s="27" t="str">
        <f t="shared" si="5"/>
        <v>New</v>
      </c>
      <c r="C291" s="30" t="s">
        <v>362</v>
      </c>
      <c r="D291" s="25" t="s">
        <v>79</v>
      </c>
      <c r="E291" s="29" t="s">
        <v>363</v>
      </c>
      <c r="F291" s="40">
        <v>236</v>
      </c>
      <c r="G291" s="34" t="s">
        <v>81</v>
      </c>
      <c r="H291" s="36" t="s">
        <v>160</v>
      </c>
      <c r="I291" s="27" t="s">
        <v>357</v>
      </c>
    </row>
    <row r="292" spans="2:9">
      <c r="B292" s="27" t="str">
        <f t="shared" si="5"/>
        <v>New</v>
      </c>
      <c r="C292" s="30" t="s">
        <v>364</v>
      </c>
      <c r="D292" s="25" t="s">
        <v>79</v>
      </c>
      <c r="E292" s="29" t="s">
        <v>365</v>
      </c>
      <c r="F292" s="40">
        <v>237</v>
      </c>
      <c r="G292" s="34" t="s">
        <v>81</v>
      </c>
      <c r="H292" s="36" t="s">
        <v>160</v>
      </c>
      <c r="I292" s="27" t="s">
        <v>357</v>
      </c>
    </row>
    <row r="293" spans="2:9">
      <c r="B293" s="27" t="str">
        <f t="shared" si="5"/>
        <v>New</v>
      </c>
      <c r="C293" s="30" t="s">
        <v>366</v>
      </c>
      <c r="D293" s="25" t="s">
        <v>79</v>
      </c>
      <c r="E293" s="29" t="s">
        <v>367</v>
      </c>
      <c r="F293" s="40">
        <v>238</v>
      </c>
      <c r="G293" s="34" t="s">
        <v>81</v>
      </c>
      <c r="H293" s="36" t="s">
        <v>160</v>
      </c>
      <c r="I293" s="27" t="s">
        <v>357</v>
      </c>
    </row>
    <row r="294" spans="2:9">
      <c r="B294" s="27" t="str">
        <f t="shared" si="5"/>
        <v>New</v>
      </c>
      <c r="C294" s="30" t="s">
        <v>368</v>
      </c>
      <c r="D294" s="25" t="s">
        <v>79</v>
      </c>
      <c r="E294" s="29" t="s">
        <v>369</v>
      </c>
      <c r="F294" s="40">
        <v>239</v>
      </c>
      <c r="G294" s="34" t="s">
        <v>81</v>
      </c>
      <c r="H294" s="36" t="s">
        <v>160</v>
      </c>
      <c r="I294" s="27" t="s">
        <v>357</v>
      </c>
    </row>
    <row r="295" spans="2:9">
      <c r="B295" s="27" t="str">
        <f t="shared" si="5"/>
        <v>New</v>
      </c>
      <c r="C295" s="30" t="s">
        <v>370</v>
      </c>
      <c r="D295" s="25" t="s">
        <v>79</v>
      </c>
      <c r="E295" s="29" t="s">
        <v>371</v>
      </c>
      <c r="F295" s="40">
        <v>240</v>
      </c>
      <c r="G295" s="34" t="s">
        <v>81</v>
      </c>
      <c r="H295" s="36" t="s">
        <v>160</v>
      </c>
      <c r="I295" s="27" t="s">
        <v>357</v>
      </c>
    </row>
    <row r="296" spans="2:9">
      <c r="B296" s="27" t="str">
        <f t="shared" si="5"/>
        <v>New</v>
      </c>
      <c r="C296" s="30" t="s">
        <v>372</v>
      </c>
      <c r="D296" s="25" t="s">
        <v>79</v>
      </c>
      <c r="E296" s="29" t="s">
        <v>373</v>
      </c>
      <c r="F296" s="40">
        <v>241</v>
      </c>
      <c r="G296" s="34" t="s">
        <v>81</v>
      </c>
      <c r="H296" s="36" t="s">
        <v>160</v>
      </c>
      <c r="I296" s="27" t="s">
        <v>357</v>
      </c>
    </row>
    <row r="297" spans="2:9">
      <c r="B297" s="27" t="str">
        <f t="shared" si="5"/>
        <v>New</v>
      </c>
      <c r="C297" s="30" t="s">
        <v>374</v>
      </c>
      <c r="D297" s="25" t="s">
        <v>79</v>
      </c>
      <c r="E297" s="29" t="s">
        <v>375</v>
      </c>
      <c r="F297" s="40">
        <v>242</v>
      </c>
      <c r="G297" s="34" t="s">
        <v>81</v>
      </c>
      <c r="H297" s="36" t="s">
        <v>160</v>
      </c>
      <c r="I297" s="27" t="s">
        <v>357</v>
      </c>
    </row>
    <row r="298" spans="2:9">
      <c r="B298" s="27" t="str">
        <f t="shared" si="5"/>
        <v>New</v>
      </c>
      <c r="C298" s="30" t="s">
        <v>376</v>
      </c>
      <c r="D298" s="25" t="s">
        <v>79</v>
      </c>
      <c r="E298" s="29" t="s">
        <v>377</v>
      </c>
      <c r="F298" s="40">
        <v>243</v>
      </c>
      <c r="G298" s="34" t="s">
        <v>81</v>
      </c>
      <c r="H298" s="36" t="s">
        <v>160</v>
      </c>
      <c r="I298" s="27" t="s">
        <v>357</v>
      </c>
    </row>
    <row r="299" spans="2:9">
      <c r="B299" s="27" t="str">
        <f t="shared" si="5"/>
        <v>C111</v>
      </c>
      <c r="C299" s="31" t="s">
        <v>270</v>
      </c>
      <c r="D299" s="25" t="s">
        <v>79</v>
      </c>
      <c r="E299" s="29" t="s">
        <v>378</v>
      </c>
      <c r="F299" s="22"/>
      <c r="G299" s="34" t="s">
        <v>81</v>
      </c>
      <c r="H299" s="36"/>
    </row>
    <row r="300" spans="2:9">
      <c r="B300" s="27" t="str">
        <f t="shared" si="5"/>
        <v>C66</v>
      </c>
      <c r="C300" s="31" t="s">
        <v>183</v>
      </c>
      <c r="D300" s="25" t="s">
        <v>52</v>
      </c>
      <c r="E300" s="29" t="s">
        <v>379</v>
      </c>
      <c r="F300" s="22"/>
      <c r="G300" s="34" t="s">
        <v>81</v>
      </c>
      <c r="H300" s="36"/>
    </row>
    <row r="301" spans="2:9" ht="16.5">
      <c r="B301" s="27" t="str">
        <f t="shared" si="5"/>
        <v>C113</v>
      </c>
      <c r="C301" s="31" t="s">
        <v>273</v>
      </c>
      <c r="D301" s="25" t="s">
        <v>274</v>
      </c>
      <c r="E301" s="29" t="s">
        <v>380</v>
      </c>
      <c r="F301" s="22"/>
      <c r="G301" s="34" t="s">
        <v>29</v>
      </c>
      <c r="H301" s="36"/>
    </row>
    <row r="302" spans="2:9">
      <c r="B302" s="27" t="str">
        <f t="shared" si="5"/>
        <v>C114</v>
      </c>
      <c r="C302" s="31" t="s">
        <v>276</v>
      </c>
      <c r="D302" s="25" t="s">
        <v>79</v>
      </c>
      <c r="E302" s="29" t="s">
        <v>381</v>
      </c>
      <c r="F302" s="40"/>
      <c r="G302" s="34" t="s">
        <v>81</v>
      </c>
      <c r="H302" s="36"/>
    </row>
    <row r="303" spans="2:9">
      <c r="B303" s="27" t="str">
        <f t="shared" si="5"/>
        <v>New</v>
      </c>
      <c r="C303" s="31" t="s">
        <v>382</v>
      </c>
      <c r="D303" s="25" t="s">
        <v>79</v>
      </c>
      <c r="E303" s="29" t="s">
        <v>383</v>
      </c>
      <c r="F303" s="40">
        <v>244</v>
      </c>
      <c r="G303" s="34" t="s">
        <v>81</v>
      </c>
      <c r="H303" s="36" t="s">
        <v>30</v>
      </c>
      <c r="I303" s="25" t="s">
        <v>167</v>
      </c>
    </row>
    <row r="304" spans="2:9">
      <c r="B304" s="27" t="str">
        <f t="shared" si="5"/>
        <v>C115</v>
      </c>
      <c r="C304" s="31" t="s">
        <v>278</v>
      </c>
      <c r="D304" s="25" t="s">
        <v>79</v>
      </c>
      <c r="E304" s="29" t="s">
        <v>384</v>
      </c>
      <c r="F304" s="40"/>
      <c r="G304" s="34" t="s">
        <v>81</v>
      </c>
      <c r="H304" s="36"/>
    </row>
    <row r="305" spans="2:8">
      <c r="B305" s="27" t="str">
        <f t="shared" si="5"/>
        <v>New</v>
      </c>
      <c r="C305" s="31" t="s">
        <v>385</v>
      </c>
      <c r="D305" s="25" t="s">
        <v>35</v>
      </c>
      <c r="E305" s="29" t="s">
        <v>386</v>
      </c>
      <c r="F305" s="40">
        <v>245</v>
      </c>
      <c r="G305" s="34" t="s">
        <v>29</v>
      </c>
      <c r="H305" s="36" t="s">
        <v>30</v>
      </c>
    </row>
    <row r="306" spans="2:8">
      <c r="B306" s="27" t="str">
        <f t="shared" si="5"/>
        <v>C10</v>
      </c>
      <c r="C306" s="31" t="s">
        <v>54</v>
      </c>
      <c r="D306" s="25" t="s">
        <v>55</v>
      </c>
      <c r="E306" s="29" t="s">
        <v>387</v>
      </c>
      <c r="F306" s="40"/>
      <c r="G306" s="34" t="s">
        <v>57</v>
      </c>
      <c r="H306" s="36"/>
    </row>
    <row r="307" spans="2:8">
      <c r="B307" s="27" t="str">
        <f t="shared" si="5"/>
        <v>C11</v>
      </c>
      <c r="C307" s="31" t="s">
        <v>58</v>
      </c>
      <c r="D307" s="25" t="s">
        <v>59</v>
      </c>
      <c r="E307" s="29" t="s">
        <v>388</v>
      </c>
      <c r="F307" s="22"/>
      <c r="G307" s="34" t="s">
        <v>57</v>
      </c>
      <c r="H307" s="36"/>
    </row>
    <row r="308" spans="2:8">
      <c r="B308" s="27" t="s">
        <v>389</v>
      </c>
      <c r="C308" s="31" t="s">
        <v>390</v>
      </c>
      <c r="D308" s="25" t="s">
        <v>79</v>
      </c>
      <c r="F308" s="22">
        <v>247</v>
      </c>
      <c r="G308" s="34" t="s">
        <v>57</v>
      </c>
      <c r="H308" s="36" t="s">
        <v>30</v>
      </c>
    </row>
    <row r="309" spans="2:8">
      <c r="B309" s="27" t="s">
        <v>389</v>
      </c>
      <c r="C309" s="31" t="s">
        <v>391</v>
      </c>
      <c r="D309" s="25" t="s">
        <v>79</v>
      </c>
      <c r="F309" s="22">
        <v>248</v>
      </c>
      <c r="G309" s="34" t="s">
        <v>57</v>
      </c>
      <c r="H309" s="36" t="s">
        <v>30</v>
      </c>
    </row>
    <row r="310" spans="2:8" ht="15">
      <c r="B310" s="27" t="s">
        <v>389</v>
      </c>
      <c r="C310" s="86" t="s">
        <v>392</v>
      </c>
      <c r="F310" s="22">
        <v>249</v>
      </c>
      <c r="G310" s="34" t="s">
        <v>29</v>
      </c>
      <c r="H310" s="36" t="s">
        <v>30</v>
      </c>
    </row>
    <row r="311" spans="2:8" ht="15">
      <c r="B311" s="27" t="s">
        <v>389</v>
      </c>
      <c r="C311" s="86" t="s">
        <v>393</v>
      </c>
      <c r="F311" s="22">
        <v>250</v>
      </c>
      <c r="G311" s="34" t="s">
        <v>29</v>
      </c>
      <c r="H311" s="36" t="s">
        <v>30</v>
      </c>
    </row>
    <row r="312" spans="2:8" ht="15">
      <c r="B312" s="27" t="s">
        <v>389</v>
      </c>
      <c r="C312" s="86" t="s">
        <v>394</v>
      </c>
      <c r="F312" s="22">
        <v>251</v>
      </c>
      <c r="G312" s="34" t="s">
        <v>29</v>
      </c>
      <c r="H312" s="36" t="s">
        <v>30</v>
      </c>
    </row>
    <row r="313" spans="2:8" ht="15">
      <c r="B313" s="27" t="s">
        <v>389</v>
      </c>
      <c r="C313" s="86" t="s">
        <v>395</v>
      </c>
      <c r="F313" s="22">
        <v>252</v>
      </c>
      <c r="G313" s="34" t="s">
        <v>29</v>
      </c>
      <c r="H313" s="36" t="s">
        <v>30</v>
      </c>
    </row>
    <row r="314" spans="2:8" ht="15">
      <c r="B314" s="27" t="s">
        <v>389</v>
      </c>
      <c r="C314" s="86" t="s">
        <v>396</v>
      </c>
      <c r="F314" s="22">
        <v>253</v>
      </c>
      <c r="G314" s="34" t="s">
        <v>29</v>
      </c>
      <c r="H314" s="36" t="s">
        <v>30</v>
      </c>
    </row>
    <row r="315" spans="2:8" ht="15">
      <c r="B315" s="27" t="s">
        <v>389</v>
      </c>
      <c r="C315" s="86" t="s">
        <v>397</v>
      </c>
      <c r="F315" s="22">
        <v>254</v>
      </c>
      <c r="G315" s="34" t="s">
        <v>29</v>
      </c>
      <c r="H315" s="36" t="s">
        <v>30</v>
      </c>
    </row>
    <row r="316" spans="2:8" ht="15">
      <c r="B316" s="27" t="s">
        <v>389</v>
      </c>
      <c r="C316" s="86" t="s">
        <v>398</v>
      </c>
      <c r="F316" s="22">
        <v>255</v>
      </c>
      <c r="G316" s="34" t="s">
        <v>29</v>
      </c>
      <c r="H316" s="36" t="s">
        <v>30</v>
      </c>
    </row>
    <row r="317" spans="2:8" ht="15">
      <c r="B317" s="27" t="s">
        <v>389</v>
      </c>
      <c r="C317" s="86" t="s">
        <v>399</v>
      </c>
      <c r="F317" s="22">
        <v>256</v>
      </c>
      <c r="G317" s="34" t="s">
        <v>29</v>
      </c>
      <c r="H317" s="36" t="s">
        <v>30</v>
      </c>
    </row>
    <row r="318" spans="2:8" ht="15">
      <c r="B318" s="27" t="s">
        <v>389</v>
      </c>
      <c r="C318" s="86" t="s">
        <v>400</v>
      </c>
      <c r="F318" s="22">
        <v>257</v>
      </c>
      <c r="G318" s="34" t="s">
        <v>29</v>
      </c>
      <c r="H318" s="36" t="s">
        <v>30</v>
      </c>
    </row>
    <row r="319" spans="2:8" ht="15">
      <c r="B319" s="27" t="s">
        <v>389</v>
      </c>
      <c r="C319" s="86" t="s">
        <v>401</v>
      </c>
      <c r="F319" s="22">
        <v>258</v>
      </c>
      <c r="G319" s="34" t="s">
        <v>29</v>
      </c>
      <c r="H319" s="36" t="s">
        <v>30</v>
      </c>
    </row>
    <row r="320" spans="2:8" ht="15">
      <c r="B320" s="27" t="s">
        <v>389</v>
      </c>
      <c r="C320" s="86" t="s">
        <v>402</v>
      </c>
      <c r="F320" s="22">
        <v>259</v>
      </c>
      <c r="G320" s="34" t="s">
        <v>29</v>
      </c>
      <c r="H320" s="36" t="s">
        <v>30</v>
      </c>
    </row>
    <row r="321" spans="2:8" ht="15">
      <c r="B321" s="27" t="s">
        <v>389</v>
      </c>
      <c r="C321" s="86" t="s">
        <v>403</v>
      </c>
      <c r="F321" s="22">
        <v>260</v>
      </c>
      <c r="G321" s="34" t="s">
        <v>29</v>
      </c>
      <c r="H321" s="36" t="s">
        <v>30</v>
      </c>
    </row>
    <row r="322" spans="2:8">
      <c r="F322" s="22"/>
    </row>
    <row r="323" spans="2:8">
      <c r="F323" s="22"/>
    </row>
    <row r="324" spans="2:8">
      <c r="F324" s="22"/>
    </row>
    <row r="325" spans="2:8">
      <c r="F325" s="22"/>
    </row>
    <row r="326" spans="2:8">
      <c r="F326" s="22"/>
    </row>
  </sheetData>
  <mergeCells count="2">
    <mergeCell ref="A1:F1"/>
    <mergeCell ref="A20:A21"/>
  </mergeCells>
  <phoneticPr fontId="6" type="noConversion"/>
  <dataValidations count="1">
    <dataValidation type="list" allowBlank="1" showInputMessage="1" showErrorMessage="1" sqref="H20:H321" xr:uid="{7CFD4028-0C29-427B-A9D4-BD9DACBE3FD5}">
      <formula1>"DEFCON 0, DEFCON1, DEFCON2, DEFCON3, DEFCON4, DEFCON 5"</formula1>
    </dataValidation>
  </dataValidations>
  <pageMargins left="0.7" right="0.7" top="0.75" bottom="0.75" header="0.3" footer="0.3"/>
  <pageSetup paperSize="9" scale="30" fitToHeight="0" orientation="portrait" verticalDpi="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82431AE563AA649AD8D16E24E05255E" ma:contentTypeVersion="11" ma:contentTypeDescription="Creare un nuovo documento." ma:contentTypeScope="" ma:versionID="c85183f104db55788ad9f3e5e9ee9a7e">
  <xsd:schema xmlns:xsd="http://www.w3.org/2001/XMLSchema" xmlns:xs="http://www.w3.org/2001/XMLSchema" xmlns:p="http://schemas.microsoft.com/office/2006/metadata/properties" xmlns:ns2="1358a0b0-6485-4d2a-a8f2-aca5af55c50f" xmlns:ns3="90ae4845-5188-4c38-9d96-ce271915401b" targetNamespace="http://schemas.microsoft.com/office/2006/metadata/properties" ma:root="true" ma:fieldsID="a742ee2ec1139047780f6c0bacbfb16e" ns2:_="" ns3:_="">
    <xsd:import namespace="1358a0b0-6485-4d2a-a8f2-aca5af55c50f"/>
    <xsd:import namespace="90ae4845-5188-4c38-9d96-ce271915401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58a0b0-6485-4d2a-a8f2-aca5af55c5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ae4845-5188-4c38-9d96-ce271915401b" elementFormDefault="qualified">
    <xsd:import namespace="http://schemas.microsoft.com/office/2006/documentManagement/types"/>
    <xsd:import namespace="http://schemas.microsoft.com/office/infopath/2007/PartnerControls"/>
    <xsd:element name="SharedWithUsers" ma:index="15"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8ACFB2-F53B-4474-A692-77121E5F1166}"/>
</file>

<file path=customXml/itemProps2.xml><?xml version="1.0" encoding="utf-8"?>
<ds:datastoreItem xmlns:ds="http://schemas.openxmlformats.org/officeDocument/2006/customXml" ds:itemID="{56228813-895D-4EBB-8224-E4E1D024EE44}"/>
</file>

<file path=customXml/itemProps3.xml><?xml version="1.0" encoding="utf-8"?>
<ds:datastoreItem xmlns:ds="http://schemas.openxmlformats.org/officeDocument/2006/customXml" ds:itemID="{3DB80F18-15E8-409B-8AA0-EC887C05525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Lorenzo</dc:creator>
  <cp:keywords/>
  <dc:description/>
  <cp:lastModifiedBy/>
  <cp:revision/>
  <dcterms:created xsi:type="dcterms:W3CDTF">2021-10-26T09:45:06Z</dcterms:created>
  <dcterms:modified xsi:type="dcterms:W3CDTF">2022-07-25T14:48:01Z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0x010100982431AE563AA649AD8D16E24E05255E</vt:lpwstr>
  </property>
</Properties>
</file>